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25" windowHeight="9555" activeTab="0"/>
  </bookViews>
  <sheets>
    <sheet name="RESULTS" sheetId="1" r:id="rId1"/>
  </sheets>
  <externalReferences>
    <externalReference r:id="rId4"/>
  </externalReferences>
  <definedNames>
    <definedName name="_xlnm._FilterDatabase" localSheetId="0" hidden="1">'RESULTS'!$A$3:$AA$309</definedName>
    <definedName name="_xlnm.Print_Area" localSheetId="0">'RESULTS'!$A$4:$Z$309</definedName>
    <definedName name="_xlnm.Print_Titles" localSheetId="0">'RESULTS'!$1:$2</definedName>
  </definedNames>
  <calcPr fullCalcOnLoad="1"/>
</workbook>
</file>

<file path=xl/sharedStrings.xml><?xml version="1.0" encoding="utf-8"?>
<sst xmlns="http://schemas.openxmlformats.org/spreadsheetml/2006/main" count="342" uniqueCount="328">
  <si>
    <t>Overall Place</t>
  </si>
  <si>
    <t>Country</t>
  </si>
  <si>
    <t>Team Name</t>
  </si>
  <si>
    <t>Team Members</t>
  </si>
  <si>
    <t>Place</t>
  </si>
  <si>
    <t>Team #</t>
  </si>
  <si>
    <t>Gross</t>
  </si>
  <si>
    <t>Penalty</t>
  </si>
  <si>
    <t>Score</t>
  </si>
  <si>
    <t>Finish</t>
  </si>
  <si>
    <t>O</t>
  </si>
  <si>
    <t>M</t>
  </si>
  <si>
    <t>W</t>
  </si>
  <si>
    <t>X</t>
  </si>
  <si>
    <t>V</t>
  </si>
  <si>
    <t>SV</t>
  </si>
  <si>
    <t>F</t>
  </si>
  <si>
    <t>J</t>
  </si>
  <si>
    <t>N</t>
  </si>
  <si>
    <t>MV</t>
  </si>
  <si>
    <t>WV</t>
  </si>
  <si>
    <t>XV</t>
  </si>
  <si>
    <t>MSV</t>
  </si>
  <si>
    <t>WSV</t>
  </si>
  <si>
    <t>XSV</t>
  </si>
  <si>
    <t>Z</t>
  </si>
  <si>
    <t xml:space="preserve"> 11:41:16</t>
  </si>
  <si>
    <t xml:space="preserve"> 11:59:30</t>
  </si>
  <si>
    <t xml:space="preserve"> 11:41:52</t>
  </si>
  <si>
    <t xml:space="preserve"> 11:51:19</t>
  </si>
  <si>
    <t xml:space="preserve"> 11:57:22</t>
  </si>
  <si>
    <t xml:space="preserve"> 11:37:29</t>
  </si>
  <si>
    <t xml:space="preserve"> 11:37:46</t>
  </si>
  <si>
    <t xml:space="preserve"> 11:45:07</t>
  </si>
  <si>
    <t xml:space="preserve"> 11:45:57</t>
  </si>
  <si>
    <t xml:space="preserve"> 11:46:13</t>
  </si>
  <si>
    <t xml:space="preserve"> 11:49:30</t>
  </si>
  <si>
    <t xml:space="preserve"> 11:28:22</t>
  </si>
  <si>
    <t xml:space="preserve"> 11:54:04</t>
  </si>
  <si>
    <t xml:space="preserve"> 11:31:03</t>
  </si>
  <si>
    <t xml:space="preserve"> 11:40:31</t>
  </si>
  <si>
    <t xml:space="preserve"> 11:42:16</t>
  </si>
  <si>
    <t xml:space="preserve"> 10:51:20</t>
  </si>
  <si>
    <t xml:space="preserve"> 12:31:00</t>
  </si>
  <si>
    <t xml:space="preserve"> 11:06:57</t>
  </si>
  <si>
    <t xml:space="preserve"> 11:40:55</t>
  </si>
  <si>
    <t xml:space="preserve"> 11:44:35</t>
  </si>
  <si>
    <t xml:space="preserve"> 11:35:45</t>
  </si>
  <si>
    <t xml:space="preserve"> 11:56:06</t>
  </si>
  <si>
    <t xml:space="preserve"> 09:38:42</t>
  </si>
  <si>
    <t xml:space="preserve"> 11:29:42</t>
  </si>
  <si>
    <t xml:space="preserve"> 11:43:18</t>
  </si>
  <si>
    <t xml:space="preserve"> 11:38:36</t>
  </si>
  <si>
    <t xml:space="preserve"> 11:04:57</t>
  </si>
  <si>
    <t xml:space="preserve"> 11:12:29</t>
  </si>
  <si>
    <t xml:space="preserve"> 11:35:15</t>
  </si>
  <si>
    <t xml:space="preserve"> 11:02:52</t>
  </si>
  <si>
    <t xml:space="preserve"> 11:30:31</t>
  </si>
  <si>
    <t xml:space="preserve"> 11:49:51</t>
  </si>
  <si>
    <t xml:space="preserve"> 11:48:24</t>
  </si>
  <si>
    <t xml:space="preserve"> 10:43:14</t>
  </si>
  <si>
    <t xml:space="preserve"> 11:20:16</t>
  </si>
  <si>
    <t xml:space="preserve"> 11:15:59</t>
  </si>
  <si>
    <t xml:space="preserve"> 11:16:56</t>
  </si>
  <si>
    <t xml:space="preserve"> 11:32:52</t>
  </si>
  <si>
    <t xml:space="preserve"> 11:33:03</t>
  </si>
  <si>
    <t xml:space="preserve"> 11:24:22</t>
  </si>
  <si>
    <t xml:space="preserve"> 11:33:08</t>
  </si>
  <si>
    <t xml:space="preserve"> 11:37:25</t>
  </si>
  <si>
    <t xml:space="preserve"> 11:47:53</t>
  </si>
  <si>
    <t xml:space="preserve"> 11:11:06</t>
  </si>
  <si>
    <t xml:space="preserve"> 11:21:15</t>
  </si>
  <si>
    <t xml:space="preserve"> 11:47:47</t>
  </si>
  <si>
    <t xml:space="preserve"> 11:18:56</t>
  </si>
  <si>
    <t xml:space="preserve"> 08:39:50</t>
  </si>
  <si>
    <t xml:space="preserve"> 10:17:35</t>
  </si>
  <si>
    <t xml:space="preserve"> 11:43:07</t>
  </si>
  <si>
    <t xml:space="preserve"> 11:54:36</t>
  </si>
  <si>
    <t xml:space="preserve"> 11:43:27</t>
  </si>
  <si>
    <t xml:space="preserve"> 11:25:34</t>
  </si>
  <si>
    <t xml:space="preserve"> 11:44:07</t>
  </si>
  <si>
    <t xml:space="preserve"> 11:49:48</t>
  </si>
  <si>
    <t xml:space="preserve"> 03:55:32</t>
  </si>
  <si>
    <t xml:space="preserve"> 11:52:31</t>
  </si>
  <si>
    <t xml:space="preserve"> 11:56:00</t>
  </si>
  <si>
    <t xml:space="preserve"> 11:19:12</t>
  </si>
  <si>
    <t xml:space="preserve"> 11:27:38</t>
  </si>
  <si>
    <t xml:space="preserve"> 11:40:12</t>
  </si>
  <si>
    <t xml:space="preserve"> 11:45:38</t>
  </si>
  <si>
    <t xml:space="preserve"> 11:44:23</t>
  </si>
  <si>
    <t xml:space="preserve"> 11:21:23</t>
  </si>
  <si>
    <t xml:space="preserve"> 11:39:44</t>
  </si>
  <si>
    <t xml:space="preserve"> 11:39:59</t>
  </si>
  <si>
    <t xml:space="preserve"> 11:42:49</t>
  </si>
  <si>
    <t xml:space="preserve"> 11:41:03</t>
  </si>
  <si>
    <t xml:space="preserve"> 05:55:50</t>
  </si>
  <si>
    <t xml:space="preserve"> 11:32:59</t>
  </si>
  <si>
    <t xml:space="preserve"> 11:35:40</t>
  </si>
  <si>
    <t xml:space="preserve"> 11:09:14</t>
  </si>
  <si>
    <t xml:space="preserve"> 11:45:12</t>
  </si>
  <si>
    <t xml:space="preserve"> 11:45:54</t>
  </si>
  <si>
    <t xml:space="preserve"> 10:57:13</t>
  </si>
  <si>
    <t xml:space="preserve"> 11:19:37</t>
  </si>
  <si>
    <t xml:space="preserve"> 11:22:09</t>
  </si>
  <si>
    <t xml:space="preserve"> 11:26:21</t>
  </si>
  <si>
    <t xml:space="preserve"> 11:24:06</t>
  </si>
  <si>
    <t xml:space="preserve"> 10:22:03</t>
  </si>
  <si>
    <t xml:space="preserve"> 10:50:31</t>
  </si>
  <si>
    <t xml:space="preserve"> 11:25:06</t>
  </si>
  <si>
    <t xml:space="preserve"> 11:27:01</t>
  </si>
  <si>
    <t xml:space="preserve"> 08:20:09</t>
  </si>
  <si>
    <t xml:space="preserve"> 11:32:38</t>
  </si>
  <si>
    <t xml:space="preserve"> 11:31:37</t>
  </si>
  <si>
    <t xml:space="preserve"> 11:14:23</t>
  </si>
  <si>
    <t xml:space="preserve"> 11:25:40</t>
  </si>
  <si>
    <t xml:space="preserve"> 11:48:28</t>
  </si>
  <si>
    <t xml:space="preserve"> 11:50:58</t>
  </si>
  <si>
    <t xml:space="preserve"> 11:20:12</t>
  </si>
  <si>
    <t xml:space="preserve"> 11:28:55</t>
  </si>
  <si>
    <t xml:space="preserve"> 11:40:18</t>
  </si>
  <si>
    <t xml:space="preserve"> 11:49:37</t>
  </si>
  <si>
    <t xml:space="preserve"> 11:35:04</t>
  </si>
  <si>
    <t xml:space="preserve"> 10:52:49</t>
  </si>
  <si>
    <t xml:space="preserve"> 11:09:55</t>
  </si>
  <si>
    <t xml:space="preserve"> 11:53:28</t>
  </si>
  <si>
    <t xml:space="preserve"> 11:31:55</t>
  </si>
  <si>
    <t xml:space="preserve"> 11:59:45</t>
  </si>
  <si>
    <t xml:space="preserve"> 11:01:58</t>
  </si>
  <si>
    <t xml:space="preserve"> 11:42:12</t>
  </si>
  <si>
    <t xml:space="preserve"> 11:48:09</t>
  </si>
  <si>
    <t xml:space="preserve"> 08:33:22</t>
  </si>
  <si>
    <t xml:space="preserve"> 10:44:49</t>
  </si>
  <si>
    <t xml:space="preserve"> 11:30:17</t>
  </si>
  <si>
    <t xml:space="preserve"> 11:30:53</t>
  </si>
  <si>
    <t xml:space="preserve"> 02:40:17</t>
  </si>
  <si>
    <t xml:space="preserve"> 11:29:00</t>
  </si>
  <si>
    <t xml:space="preserve"> 11:37:09</t>
  </si>
  <si>
    <t xml:space="preserve"> 11:32:11</t>
  </si>
  <si>
    <t xml:space="preserve"> 11:54:40</t>
  </si>
  <si>
    <t xml:space="preserve"> 10:47:08</t>
  </si>
  <si>
    <t xml:space="preserve"> 11:03:41</t>
  </si>
  <si>
    <t xml:space="preserve"> 10:31:02</t>
  </si>
  <si>
    <t xml:space="preserve"> 11:36:01</t>
  </si>
  <si>
    <t xml:space="preserve"> 11:43:51</t>
  </si>
  <si>
    <t xml:space="preserve"> 10:39:41</t>
  </si>
  <si>
    <t xml:space="preserve"> 09:37:20</t>
  </si>
  <si>
    <t xml:space="preserve"> 10:19:04</t>
  </si>
  <si>
    <t xml:space="preserve"> 10:50:41</t>
  </si>
  <si>
    <t xml:space="preserve"> 11:01:44</t>
  </si>
  <si>
    <t xml:space="preserve"> 11:23:49</t>
  </si>
  <si>
    <t xml:space="preserve"> 10:51:40</t>
  </si>
  <si>
    <t xml:space="preserve"> 11:39:22</t>
  </si>
  <si>
    <t xml:space="preserve"> 11:54:56</t>
  </si>
  <si>
    <t xml:space="preserve"> 10:01:23</t>
  </si>
  <si>
    <t xml:space="preserve"> 10:57:14</t>
  </si>
  <si>
    <t xml:space="preserve"> 02:36:02</t>
  </si>
  <si>
    <t xml:space="preserve"> 10:54:33</t>
  </si>
  <si>
    <t xml:space="preserve"> 11:15:05</t>
  </si>
  <si>
    <t xml:space="preserve"> 11:41:24</t>
  </si>
  <si>
    <t xml:space="preserve"> 11:26:49</t>
  </si>
  <si>
    <t xml:space="preserve"> 09:48:31</t>
  </si>
  <si>
    <t xml:space="preserve"> 11:11:16</t>
  </si>
  <si>
    <t xml:space="preserve"> 11:45:46</t>
  </si>
  <si>
    <t xml:space="preserve"> 07:59:08</t>
  </si>
  <si>
    <t xml:space="preserve"> 11:00:44</t>
  </si>
  <si>
    <t xml:space="preserve"> 11:33:15</t>
  </si>
  <si>
    <t xml:space="preserve"> 11:38:05</t>
  </si>
  <si>
    <t xml:space="preserve"> 11:36:23</t>
  </si>
  <si>
    <t xml:space="preserve"> 11:46:01</t>
  </si>
  <si>
    <t xml:space="preserve"> 07:20:28</t>
  </si>
  <si>
    <t xml:space="preserve"> 11:35:18</t>
  </si>
  <si>
    <t xml:space="preserve"> 11:45:31</t>
  </si>
  <si>
    <t xml:space="preserve"> 11:35:29</t>
  </si>
  <si>
    <t xml:space="preserve"> 12:05:29</t>
  </si>
  <si>
    <t xml:space="preserve"> 11:50:09</t>
  </si>
  <si>
    <t xml:space="preserve"> 11:53:43</t>
  </si>
  <si>
    <t xml:space="preserve"> 11:12:04</t>
  </si>
  <si>
    <t xml:space="preserve"> 11:28:43</t>
  </si>
  <si>
    <t xml:space="preserve"> 03:28:22</t>
  </si>
  <si>
    <t xml:space="preserve"> 08:26:44</t>
  </si>
  <si>
    <t xml:space="preserve"> 10:07:16</t>
  </si>
  <si>
    <t xml:space="preserve"> 11:39:49</t>
  </si>
  <si>
    <t xml:space="preserve"> 11:40:51</t>
  </si>
  <si>
    <t xml:space="preserve"> 11:25:25</t>
  </si>
  <si>
    <t xml:space="preserve"> 11:39:13</t>
  </si>
  <si>
    <t xml:space="preserve"> 11:44:49</t>
  </si>
  <si>
    <t xml:space="preserve"> 11:50:35</t>
  </si>
  <si>
    <t xml:space="preserve"> 06:22:05</t>
  </si>
  <si>
    <t xml:space="preserve"> 07:19:25</t>
  </si>
  <si>
    <t xml:space="preserve"> 11:00:10</t>
  </si>
  <si>
    <t xml:space="preserve"> 11:19:17</t>
  </si>
  <si>
    <t xml:space="preserve"> 11:28:20</t>
  </si>
  <si>
    <t xml:space="preserve"> 11:29:32</t>
  </si>
  <si>
    <t xml:space="preserve"> 10:39:51</t>
  </si>
  <si>
    <t xml:space="preserve"> 11:13:42</t>
  </si>
  <si>
    <t xml:space="preserve"> 11:46:04</t>
  </si>
  <si>
    <t xml:space="preserve"> 11:06:45</t>
  </si>
  <si>
    <t xml:space="preserve"> 11:38:16</t>
  </si>
  <si>
    <t xml:space="preserve"> 11:22:31</t>
  </si>
  <si>
    <t xml:space="preserve"> 11:22:38</t>
  </si>
  <si>
    <t xml:space="preserve"> 11:15:29</t>
  </si>
  <si>
    <t xml:space="preserve"> 11:14:11</t>
  </si>
  <si>
    <t xml:space="preserve"> 11:51:39</t>
  </si>
  <si>
    <t xml:space="preserve"> 11:26:37</t>
  </si>
  <si>
    <t xml:space="preserve"> 23:39:10</t>
  </si>
  <si>
    <t xml:space="preserve"> 10:19:16</t>
  </si>
  <si>
    <t xml:space="preserve"> 11:32:34</t>
  </si>
  <si>
    <t xml:space="preserve"> 11:44:59</t>
  </si>
  <si>
    <t xml:space="preserve"> 08:38:08</t>
  </si>
  <si>
    <t xml:space="preserve"> 11:30:36</t>
  </si>
  <si>
    <t xml:space="preserve"> 11:35:28</t>
  </si>
  <si>
    <t xml:space="preserve"> 10:19:29</t>
  </si>
  <si>
    <t xml:space="preserve"> 10:58:27</t>
  </si>
  <si>
    <t xml:space="preserve"> 11:35:54</t>
  </si>
  <si>
    <t xml:space="preserve"> 11:31:05</t>
  </si>
  <si>
    <t xml:space="preserve"> 11:39:04</t>
  </si>
  <si>
    <t xml:space="preserve"> 11:49:04</t>
  </si>
  <si>
    <t xml:space="preserve"> 11:03:12</t>
  </si>
  <si>
    <t xml:space="preserve"> 11:27:23</t>
  </si>
  <si>
    <t xml:space="preserve"> 11:31:41</t>
  </si>
  <si>
    <t xml:space="preserve"> 11:39:31</t>
  </si>
  <si>
    <t xml:space="preserve"> 11:11:47</t>
  </si>
  <si>
    <t xml:space="preserve"> 11:52:27</t>
  </si>
  <si>
    <t xml:space="preserve"> 11:32:04</t>
  </si>
  <si>
    <t xml:space="preserve"> 11:47:25</t>
  </si>
  <si>
    <t xml:space="preserve"> 11:55:27</t>
  </si>
  <si>
    <t xml:space="preserve"> 10:14:07</t>
  </si>
  <si>
    <t xml:space="preserve"> 11:06:30</t>
  </si>
  <si>
    <t xml:space="preserve"> 11:10:50</t>
  </si>
  <si>
    <t xml:space="preserve"> 06:15:01</t>
  </si>
  <si>
    <t xml:space="preserve"> 09:03:39</t>
  </si>
  <si>
    <t xml:space="preserve"> 11:29:05</t>
  </si>
  <si>
    <t xml:space="preserve"> 11:29:12</t>
  </si>
  <si>
    <t xml:space="preserve"> 11:37:07</t>
  </si>
  <si>
    <t xml:space="preserve"> 01:47:03</t>
  </si>
  <si>
    <t xml:space="preserve"> 09:48:54</t>
  </si>
  <si>
    <t xml:space="preserve"> 11:50:38</t>
  </si>
  <si>
    <t xml:space="preserve"> 10:51:51</t>
  </si>
  <si>
    <t xml:space="preserve"> 11:13:05</t>
  </si>
  <si>
    <t xml:space="preserve"> 07:40:07</t>
  </si>
  <si>
    <t xml:space="preserve"> 11:17:01</t>
  </si>
  <si>
    <t xml:space="preserve"> 11:31:09</t>
  </si>
  <si>
    <t xml:space="preserve"> 11:05:26</t>
  </si>
  <si>
    <t xml:space="preserve"> 10:51:11</t>
  </si>
  <si>
    <t xml:space="preserve"> 10:35:04</t>
  </si>
  <si>
    <t xml:space="preserve"> 10:47:26</t>
  </si>
  <si>
    <t xml:space="preserve"> 11:29:58</t>
  </si>
  <si>
    <t xml:space="preserve"> 11:30:18</t>
  </si>
  <si>
    <t xml:space="preserve"> 06:38:20</t>
  </si>
  <si>
    <t xml:space="preserve"> 07:05:34</t>
  </si>
  <si>
    <t xml:space="preserve"> 09:51:23</t>
  </si>
  <si>
    <t xml:space="preserve"> 09:32:11</t>
  </si>
  <si>
    <t xml:space="preserve"> 11:04:45</t>
  </si>
  <si>
    <t xml:space="preserve"> 11:07:28</t>
  </si>
  <si>
    <t xml:space="preserve"> 11:52:11</t>
  </si>
  <si>
    <t xml:space="preserve"> 11:35:48</t>
  </si>
  <si>
    <t xml:space="preserve"> 11:45:42</t>
  </si>
  <si>
    <t xml:space="preserve"> 11:47:42</t>
  </si>
  <si>
    <t xml:space="preserve"> 11:54:30</t>
  </si>
  <si>
    <t xml:space="preserve"> 07:54:58</t>
  </si>
  <si>
    <t xml:space="preserve"> 04:20:39</t>
  </si>
  <si>
    <t xml:space="preserve"> 11:18:08</t>
  </si>
  <si>
    <t xml:space="preserve"> 11:21:24</t>
  </si>
  <si>
    <t xml:space="preserve"> 02:35:29</t>
  </si>
  <si>
    <t xml:space="preserve"> 11:11:34</t>
  </si>
  <si>
    <t xml:space="preserve"> 11:18:22</t>
  </si>
  <si>
    <t xml:space="preserve"> 11:20:22</t>
  </si>
  <si>
    <t xml:space="preserve"> 05:37:14</t>
  </si>
  <si>
    <t xml:space="preserve"> 11:25:42</t>
  </si>
  <si>
    <t xml:space="preserve"> 05:21:03</t>
  </si>
  <si>
    <t xml:space="preserve"> 08:49:02</t>
  </si>
  <si>
    <t xml:space="preserve"> 11:45:28</t>
  </si>
  <si>
    <t xml:space="preserve"> 07:32:43</t>
  </si>
  <si>
    <t xml:space="preserve"> 10:19:56</t>
  </si>
  <si>
    <t xml:space="preserve"> 11:37:44</t>
  </si>
  <si>
    <t xml:space="preserve"> 11:21:18</t>
  </si>
  <si>
    <t xml:space="preserve"> 10:32:17</t>
  </si>
  <si>
    <t xml:space="preserve"> 10:36:23</t>
  </si>
  <si>
    <t xml:space="preserve"> 11:49:17</t>
  </si>
  <si>
    <t xml:space="preserve"> 03:56:21</t>
  </si>
  <si>
    <t xml:space="preserve"> 11:19:25</t>
  </si>
  <si>
    <t xml:space="preserve"> 10:17:56</t>
  </si>
  <si>
    <t xml:space="preserve"> 09:13:22</t>
  </si>
  <si>
    <t xml:space="preserve"> 10:51:07</t>
  </si>
  <si>
    <t xml:space="preserve"> 11:08:10</t>
  </si>
  <si>
    <t xml:space="preserve"> 11:53:14</t>
  </si>
  <si>
    <t xml:space="preserve"> 11:32:23</t>
  </si>
  <si>
    <t xml:space="preserve"> 19:18:21</t>
  </si>
  <si>
    <t xml:space="preserve"> 22:12:31</t>
  </si>
  <si>
    <t xml:space="preserve"> 08:53:44</t>
  </si>
  <si>
    <t xml:space="preserve"> 10:36:57</t>
  </si>
  <si>
    <t xml:space="preserve"> 11:32:31</t>
  </si>
  <si>
    <t xml:space="preserve"> 10:50:05</t>
  </si>
  <si>
    <t xml:space="preserve"> 10:56:04</t>
  </si>
  <si>
    <t xml:space="preserve"> 18:35:49</t>
  </si>
  <si>
    <t xml:space="preserve"> 09:16:20</t>
  </si>
  <si>
    <t xml:space="preserve"> 10:19:37</t>
  </si>
  <si>
    <t xml:space="preserve"> 09:45:34</t>
  </si>
  <si>
    <t xml:space="preserve"> 10:51:00</t>
  </si>
  <si>
    <t xml:space="preserve"> 06:07:09</t>
  </si>
  <si>
    <t xml:space="preserve"> 11:40:00</t>
  </si>
  <si>
    <t xml:space="preserve"> 11:42:39</t>
  </si>
  <si>
    <t xml:space="preserve"> 11:47:13</t>
  </si>
  <si>
    <t xml:space="preserve"> 11:47:22</t>
  </si>
  <si>
    <t xml:space="preserve"> 09:09:03</t>
  </si>
  <si>
    <t xml:space="preserve"> 10:38:53</t>
  </si>
  <si>
    <t xml:space="preserve"> 11:15:07</t>
  </si>
  <si>
    <t xml:space="preserve"> 10:20:05</t>
  </si>
  <si>
    <t xml:space="preserve"> 19:55:58</t>
  </si>
  <si>
    <t xml:space="preserve"> 10:19:53</t>
  </si>
  <si>
    <t xml:space="preserve"> 10:14:49</t>
  </si>
  <si>
    <t xml:space="preserve"> 08:16:19</t>
  </si>
  <si>
    <t xml:space="preserve"> 17:49:35</t>
  </si>
  <si>
    <t xml:space="preserve"> 19:15:41</t>
  </si>
  <si>
    <t xml:space="preserve"> 19:27:33</t>
  </si>
  <si>
    <t xml:space="preserve"> 09:00:59</t>
  </si>
  <si>
    <t xml:space="preserve"> 18:20:28</t>
  </si>
  <si>
    <t xml:space="preserve"> 19:24:01</t>
  </si>
  <si>
    <t xml:space="preserve"> 20:06:39</t>
  </si>
  <si>
    <t xml:space="preserve"> 17:08:13</t>
  </si>
  <si>
    <t xml:space="preserve"> 11:00:49</t>
  </si>
  <si>
    <t xml:space="preserve"> 11:34:50</t>
  </si>
  <si>
    <t xml:space="preserve"> 14:41:16</t>
  </si>
  <si>
    <t xml:space="preserve"> 19:55:23</t>
  </si>
  <si>
    <t xml:space="preserve"> 23:26:27</t>
  </si>
  <si>
    <t xml:space="preserve"> 01:29:05</t>
  </si>
  <si>
    <t xml:space="preserve"> 09:54:11</t>
  </si>
  <si>
    <t xml:space="preserve"> 11:21:09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</si>
</sst>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dd\-mmm\-yyyy"/>
    <numFmt numFmtId="169" formatCode="[$-C09]dddd\,\ d\ mmmm\ yyyy"/>
    <numFmt numFmtId="170" formatCode="[$-409]h:mm:ss\ AM/PM"/>
    <numFmt numFmtId="171" formatCode="_-&quot;$&quot;* #,##0.0_-;\-&quot;$&quot;* #,##0.0_-;_-&quot;$&quot;* &quot;-&quot;??_-;_-@_-"/>
    <numFmt numFmtId="172" formatCode="_-&quot;$&quot;* #,##0_-;\-&quot;$&quot;* #,##0_-;_-&quot;$&quot;* &quot;-&quot;??_-;_-@_-"/>
    <numFmt numFmtId="173" formatCode="d/mmm"/>
    <numFmt numFmtId="174" formatCode="[$-409]h:mm:ss\ AM/PM;@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24"/>
      <name val="Arial"/>
      <family val="0"/>
    </font>
    <font>
      <b/>
      <sz val="12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1" xfId="0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right" indent="1"/>
    </xf>
    <xf numFmtId="0" fontId="0" fillId="0" borderId="1" xfId="0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RC\Other\7WRC%20Interim%20RESULTS%20v3%20for%20pres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okup"/>
      <sheetName val="Course 24 RESULTS for preso"/>
      <sheetName val="RESULTS"/>
      <sheetName val="Teams"/>
      <sheetName val="WRC Teams 14 Oct"/>
    </sheetNames>
    <sheetDataSet>
      <sheetData sheetId="0">
        <row r="2">
          <cell r="A2" t="str">
            <v>O</v>
          </cell>
          <cell r="B2" t="str">
            <v>Overall</v>
          </cell>
        </row>
        <row r="3">
          <cell r="A3" t="str">
            <v>M</v>
          </cell>
          <cell r="B3" t="str">
            <v>Open Men</v>
          </cell>
        </row>
        <row r="4">
          <cell r="A4" t="str">
            <v>W</v>
          </cell>
          <cell r="B4" t="str">
            <v>Open Women</v>
          </cell>
        </row>
        <row r="5">
          <cell r="A5" t="str">
            <v>X</v>
          </cell>
          <cell r="B5" t="str">
            <v>Open Mixed</v>
          </cell>
        </row>
        <row r="6">
          <cell r="A6" t="str">
            <v>V</v>
          </cell>
          <cell r="B6" t="str">
            <v>Overall Veteran</v>
          </cell>
        </row>
        <row r="7">
          <cell r="A7" t="str">
            <v>SV</v>
          </cell>
          <cell r="B7" t="str">
            <v>Overall Super Veteran</v>
          </cell>
        </row>
        <row r="8">
          <cell r="A8" t="str">
            <v>F</v>
          </cell>
          <cell r="B8" t="str">
            <v>Family</v>
          </cell>
          <cell r="D8" t="str">
            <v>15:54</v>
          </cell>
        </row>
        <row r="9">
          <cell r="A9" t="str">
            <v>J</v>
          </cell>
          <cell r="B9" t="str">
            <v>Junior</v>
          </cell>
        </row>
        <row r="10">
          <cell r="A10" t="str">
            <v>N</v>
          </cell>
          <cell r="B10" t="str">
            <v>Novice</v>
          </cell>
        </row>
        <row r="11">
          <cell r="A11" t="str">
            <v>MV</v>
          </cell>
          <cell r="B11" t="str">
            <v>Veteran Men</v>
          </cell>
        </row>
        <row r="12">
          <cell r="A12" t="str">
            <v>WV</v>
          </cell>
          <cell r="B12" t="str">
            <v>Veteran Women</v>
          </cell>
        </row>
        <row r="13">
          <cell r="A13" t="str">
            <v>XV</v>
          </cell>
          <cell r="B13" t="str">
            <v>Veteran Mixed</v>
          </cell>
        </row>
        <row r="14">
          <cell r="A14" t="str">
            <v>MSV</v>
          </cell>
          <cell r="B14" t="str">
            <v>Super Veteran Men</v>
          </cell>
        </row>
        <row r="15">
          <cell r="A15" t="str">
            <v>WSV</v>
          </cell>
          <cell r="B15" t="str">
            <v>Super Veteran Women</v>
          </cell>
        </row>
        <row r="16">
          <cell r="A16" t="str">
            <v>XSV</v>
          </cell>
          <cell r="B16" t="str">
            <v>Super Veteran Mixed</v>
          </cell>
        </row>
        <row r="17">
          <cell r="A17" t="str">
            <v>Z</v>
          </cell>
          <cell r="B17" t="str">
            <v>Withdrawn</v>
          </cell>
        </row>
      </sheetData>
      <sheetData sheetId="3">
        <row r="1">
          <cell r="A1" t="str">
            <v>Team</v>
          </cell>
          <cell r="B1" t="str">
            <v>Country</v>
          </cell>
          <cell r="C1" t="str">
            <v>State</v>
          </cell>
          <cell r="D1" t="str">
            <v>Team Name</v>
          </cell>
          <cell r="E1" t="str">
            <v>Gender</v>
          </cell>
          <cell r="F1" t="str">
            <v>Age</v>
          </cell>
          <cell r="G1" t="str">
            <v>Novice</v>
          </cell>
          <cell r="H1" t="str">
            <v>Entrants</v>
          </cell>
        </row>
        <row r="2">
          <cell r="A2">
            <v>1</v>
          </cell>
          <cell r="B2" t="str">
            <v>Australia                </v>
          </cell>
          <cell r="C2" t="str">
            <v>ACT</v>
          </cell>
          <cell r="D2" t="str">
            <v/>
          </cell>
          <cell r="E2" t="str">
            <v>Mixed</v>
          </cell>
          <cell r="F2" t="str">
            <v>Veteran</v>
          </cell>
          <cell r="G2" t="str">
            <v/>
          </cell>
          <cell r="H2" t="str">
            <v>John Brown, Sue Brown</v>
          </cell>
        </row>
        <row r="3">
          <cell r="A3">
            <v>2</v>
          </cell>
          <cell r="B3" t="str">
            <v>Australia                </v>
          </cell>
          <cell r="C3" t="str">
            <v>SA</v>
          </cell>
          <cell r="D3" t="str">
            <v>Torrens Valley Tumblers</v>
          </cell>
          <cell r="E3" t="str">
            <v>Men</v>
          </cell>
          <cell r="F3" t="str">
            <v>Open</v>
          </cell>
          <cell r="G3" t="str">
            <v/>
          </cell>
          <cell r="H3" t="str">
            <v>Mark Corbett, James Donnelly, Matthew Elding</v>
          </cell>
        </row>
        <row r="4">
          <cell r="A4">
            <v>3</v>
          </cell>
          <cell r="B4" t="str">
            <v>USA                      </v>
          </cell>
          <cell r="C4" t="str">
            <v/>
          </cell>
          <cell r="D4" t="str">
            <v>WISOMWAGMOHUOTM</v>
          </cell>
          <cell r="E4" t="str">
            <v>Mixed</v>
          </cell>
          <cell r="F4" t="str">
            <v>Open</v>
          </cell>
          <cell r="G4" t="str">
            <v/>
          </cell>
          <cell r="H4" t="str">
            <v>Kathy Bullard, Julian Maclaren</v>
          </cell>
        </row>
        <row r="5">
          <cell r="A5">
            <v>4</v>
          </cell>
          <cell r="B5" t="str">
            <v>New Zealand              </v>
          </cell>
          <cell r="C5" t="str">
            <v/>
          </cell>
          <cell r="D5" t="str">
            <v/>
          </cell>
          <cell r="E5" t="str">
            <v>Mixed</v>
          </cell>
          <cell r="F5" t="str">
            <v>Veteran</v>
          </cell>
          <cell r="G5" t="str">
            <v/>
          </cell>
          <cell r="H5" t="str">
            <v>Vivienne Prince, Richard Robinson</v>
          </cell>
        </row>
        <row r="6">
          <cell r="A6">
            <v>5</v>
          </cell>
          <cell r="B6" t="str">
            <v>Australia                </v>
          </cell>
          <cell r="C6" t="str">
            <v>VIC</v>
          </cell>
          <cell r="D6" t="str">
            <v>ANDREW AND ROD</v>
          </cell>
          <cell r="E6" t="str">
            <v>Men</v>
          </cell>
          <cell r="F6" t="str">
            <v>Open</v>
          </cell>
          <cell r="G6" t="str">
            <v/>
          </cell>
          <cell r="H6" t="str">
            <v>Rod Lawlor, Andrew Walker</v>
          </cell>
        </row>
        <row r="7">
          <cell r="A7">
            <v>6</v>
          </cell>
          <cell r="B7" t="str">
            <v>Australia                </v>
          </cell>
          <cell r="C7" t="str">
            <v>ACT</v>
          </cell>
          <cell r="D7" t="str">
            <v>Wascally Wogainers</v>
          </cell>
          <cell r="E7" t="str">
            <v>Mixed</v>
          </cell>
          <cell r="F7" t="str">
            <v>Open</v>
          </cell>
          <cell r="G7" t="str">
            <v/>
          </cell>
          <cell r="H7" t="str">
            <v>Philip Keaton, Debbie Saunders, Benita Sommerville</v>
          </cell>
        </row>
        <row r="8">
          <cell r="A8">
            <v>7</v>
          </cell>
          <cell r="B8" t="str">
            <v>Australia                </v>
          </cell>
          <cell r="C8" t="str">
            <v>WA</v>
          </cell>
          <cell r="D8" t="str">
            <v>Whippet</v>
          </cell>
          <cell r="E8" t="str">
            <v>Men</v>
          </cell>
          <cell r="F8" t="str">
            <v>Open</v>
          </cell>
          <cell r="G8" t="str">
            <v/>
          </cell>
          <cell r="H8" t="str">
            <v>Stephen Mundell, Ricky Thackray</v>
          </cell>
        </row>
        <row r="9">
          <cell r="A9">
            <v>8</v>
          </cell>
          <cell r="B9" t="str">
            <v>Australia                </v>
          </cell>
          <cell r="C9" t="str">
            <v>SA</v>
          </cell>
          <cell r="D9" t="str">
            <v>Southern Arrows</v>
          </cell>
          <cell r="E9" t="str">
            <v>Mixed</v>
          </cell>
          <cell r="F9" t="str">
            <v>Open</v>
          </cell>
          <cell r="G9" t="str">
            <v/>
          </cell>
          <cell r="H9" t="str">
            <v>Susanne Casanova, Lachlan Hallett</v>
          </cell>
        </row>
        <row r="10">
          <cell r="A10">
            <v>9</v>
          </cell>
          <cell r="B10" t="str">
            <v>Estonia                  </v>
          </cell>
          <cell r="C10" t="str">
            <v/>
          </cell>
          <cell r="D10" t="str">
            <v>ERDE FA</v>
          </cell>
          <cell r="E10" t="str">
            <v>Men</v>
          </cell>
          <cell r="F10" t="str">
            <v>Open</v>
          </cell>
          <cell r="G10" t="str">
            <v/>
          </cell>
          <cell r="H10" t="str">
            <v>Reigo Lehtla, Ove Uhtlik</v>
          </cell>
        </row>
        <row r="11">
          <cell r="A11">
            <v>10</v>
          </cell>
          <cell r="B11" t="str">
            <v>Australia                </v>
          </cell>
          <cell r="C11" t="str">
            <v>NSW</v>
          </cell>
          <cell r="D11" t="str">
            <v>montgomery pam and robert</v>
          </cell>
          <cell r="E11" t="str">
            <v>Mixed</v>
          </cell>
          <cell r="F11" t="str">
            <v>Super Veteran</v>
          </cell>
          <cell r="G11" t="str">
            <v/>
          </cell>
          <cell r="H11" t="str">
            <v>Robert Montgomery, Pam Montgomery</v>
          </cell>
        </row>
        <row r="12">
          <cell r="A12">
            <v>11</v>
          </cell>
          <cell r="B12" t="str">
            <v>Canada                   </v>
          </cell>
          <cell r="C12" t="str">
            <v/>
          </cell>
          <cell r="D12" t="str">
            <v>GHO SLO</v>
          </cell>
          <cell r="E12" t="str">
            <v>Mixed</v>
          </cell>
          <cell r="F12" t="str">
            <v>Super Veteran</v>
          </cell>
          <cell r="G12" t="str">
            <v/>
          </cell>
          <cell r="H12" t="str">
            <v>Jim Waddington, Sue Waddington</v>
          </cell>
        </row>
        <row r="13">
          <cell r="A13">
            <v>12</v>
          </cell>
          <cell r="B13" t="str">
            <v>Australia                </v>
          </cell>
          <cell r="C13" t="str">
            <v>SA</v>
          </cell>
          <cell r="D13" t="str">
            <v>Mythbusters</v>
          </cell>
          <cell r="E13" t="str">
            <v>Men</v>
          </cell>
          <cell r="F13" t="str">
            <v>Open</v>
          </cell>
          <cell r="G13" t="str">
            <v/>
          </cell>
          <cell r="H13" t="str">
            <v>Warwick Dougherty, Ron Smernik</v>
          </cell>
        </row>
        <row r="14">
          <cell r="A14">
            <v>13</v>
          </cell>
          <cell r="B14" t="str">
            <v>Australia                </v>
          </cell>
          <cell r="C14" t="str">
            <v>QLD</v>
          </cell>
          <cell r="D14" t="str">
            <v>76ers</v>
          </cell>
          <cell r="E14" t="str">
            <v>Men</v>
          </cell>
          <cell r="F14" t="str">
            <v>Veteran</v>
          </cell>
          <cell r="G14" t="str">
            <v/>
          </cell>
          <cell r="H14" t="str">
            <v>Rod Gray, Geoff Lawford</v>
          </cell>
        </row>
        <row r="15">
          <cell r="A15">
            <v>14</v>
          </cell>
          <cell r="B15" t="str">
            <v>Australia                </v>
          </cell>
          <cell r="C15" t="str">
            <v>NSW</v>
          </cell>
          <cell r="D15" t="str">
            <v>The Ancient Bushrangers</v>
          </cell>
          <cell r="E15" t="str">
            <v>Men</v>
          </cell>
          <cell r="F15" t="str">
            <v>Super Veteran</v>
          </cell>
          <cell r="G15" t="str">
            <v/>
          </cell>
          <cell r="H15" t="str">
            <v>Bob Hawkins, Alan Sargeant</v>
          </cell>
        </row>
        <row r="16">
          <cell r="A16">
            <v>15</v>
          </cell>
          <cell r="B16" t="str">
            <v>Australia                </v>
          </cell>
          <cell r="C16" t="str">
            <v>NSW</v>
          </cell>
          <cell r="D16" t="str">
            <v>RANK DUO</v>
          </cell>
          <cell r="E16" t="str">
            <v>Men</v>
          </cell>
          <cell r="F16" t="str">
            <v>Family</v>
          </cell>
          <cell r="G16" t="str">
            <v/>
          </cell>
          <cell r="H16" t="str">
            <v>Ian Rank, Nicholai Rank</v>
          </cell>
        </row>
        <row r="17">
          <cell r="A17">
            <v>16</v>
          </cell>
          <cell r="B17" t="str">
            <v>Australia                </v>
          </cell>
          <cell r="C17" t="str">
            <v>ACT</v>
          </cell>
          <cell r="D17" t="str">
            <v>What-bungle?</v>
          </cell>
          <cell r="E17" t="str">
            <v>Men</v>
          </cell>
          <cell r="F17" t="str">
            <v>Super Veteran</v>
          </cell>
          <cell r="G17" t="str">
            <v/>
          </cell>
          <cell r="H17" t="str">
            <v>Ian Booth, Wayne Gregson, Hugh Moore</v>
          </cell>
        </row>
        <row r="18">
          <cell r="A18">
            <v>17</v>
          </cell>
          <cell r="B18" t="str">
            <v>USA                      </v>
          </cell>
          <cell r="C18" t="str">
            <v/>
          </cell>
          <cell r="D18" t="str">
            <v>Phast Generation</v>
          </cell>
          <cell r="E18" t="str">
            <v>Men</v>
          </cell>
          <cell r="F18" t="str">
            <v>Super Veteran</v>
          </cell>
          <cell r="G18" t="str">
            <v/>
          </cell>
          <cell r="H18" t="str">
            <v>Glen Brake, Ken Walker</v>
          </cell>
        </row>
        <row r="19">
          <cell r="A19">
            <v>18</v>
          </cell>
          <cell r="B19" t="str">
            <v>Australia                </v>
          </cell>
          <cell r="C19" t="str">
            <v>NSW</v>
          </cell>
          <cell r="D19" t="str">
            <v>M&amp;A</v>
          </cell>
          <cell r="E19" t="str">
            <v>Mixed</v>
          </cell>
          <cell r="F19" t="str">
            <v>Open</v>
          </cell>
          <cell r="G19" t="str">
            <v/>
          </cell>
          <cell r="H19" t="str">
            <v>Mark Von Huben, Amy Von Huben</v>
          </cell>
        </row>
        <row r="20">
          <cell r="A20">
            <v>19</v>
          </cell>
          <cell r="B20" t="str">
            <v>Australia                </v>
          </cell>
          <cell r="C20" t="str">
            <v>WA</v>
          </cell>
          <cell r="D20" t="str">
            <v>BelKen</v>
          </cell>
          <cell r="E20" t="str">
            <v>Mixed</v>
          </cell>
          <cell r="F20" t="str">
            <v>Open</v>
          </cell>
          <cell r="G20" t="str">
            <v/>
          </cell>
          <cell r="H20" t="str">
            <v>Ken Allam, Belinda Coughlan</v>
          </cell>
        </row>
        <row r="21">
          <cell r="A21">
            <v>20</v>
          </cell>
          <cell r="B21" t="str">
            <v>Australia                </v>
          </cell>
          <cell r="C21" t="str">
            <v>NSW</v>
          </cell>
          <cell r="D21" t="str">
            <v>Team Bungle</v>
          </cell>
          <cell r="E21" t="str">
            <v>Mixed</v>
          </cell>
          <cell r="F21" t="str">
            <v>Open</v>
          </cell>
          <cell r="G21" t="str">
            <v/>
          </cell>
          <cell r="H21" t="str">
            <v>Nick Earl, Rebecca Wilkins</v>
          </cell>
        </row>
        <row r="22">
          <cell r="A22">
            <v>21</v>
          </cell>
          <cell r="B22" t="str">
            <v>Australia                </v>
          </cell>
          <cell r="C22" t="str">
            <v>SA</v>
          </cell>
          <cell r="D22" t="str">
            <v>Fellowship of the Thumb Compass</v>
          </cell>
          <cell r="E22" t="str">
            <v>Mixed</v>
          </cell>
          <cell r="F22" t="str">
            <v>Veteran</v>
          </cell>
          <cell r="G22" t="str">
            <v/>
          </cell>
          <cell r="H22" t="str">
            <v>Stephen Dose, Zara Soden, John Soden</v>
          </cell>
        </row>
        <row r="23">
          <cell r="A23">
            <v>22</v>
          </cell>
          <cell r="B23" t="str">
            <v>Australia                </v>
          </cell>
          <cell r="C23" t="str">
            <v>QLD</v>
          </cell>
          <cell r="D23" t="str">
            <v>Team Grey Fox</v>
          </cell>
          <cell r="E23" t="str">
            <v>Men</v>
          </cell>
          <cell r="F23" t="str">
            <v>Super Veteran</v>
          </cell>
          <cell r="G23" t="str">
            <v/>
          </cell>
          <cell r="H23" t="str">
            <v>Mike Coleman, John Harders</v>
          </cell>
        </row>
        <row r="24">
          <cell r="A24">
            <v>23</v>
          </cell>
          <cell r="B24" t="str">
            <v>Australia                </v>
          </cell>
          <cell r="C24" t="str">
            <v>ACT</v>
          </cell>
          <cell r="D24" t="str">
            <v>The controlled bunglers</v>
          </cell>
          <cell r="E24" t="str">
            <v>Mixed</v>
          </cell>
          <cell r="F24" t="str">
            <v>Veteran</v>
          </cell>
          <cell r="G24" t="str">
            <v/>
          </cell>
          <cell r="H24" t="str">
            <v>Jean Douglass, Ron Simpson</v>
          </cell>
        </row>
        <row r="25">
          <cell r="A25">
            <v>24</v>
          </cell>
          <cell r="B25" t="str">
            <v>New Zealand              </v>
          </cell>
          <cell r="C25" t="str">
            <v/>
          </cell>
          <cell r="D25" t="str">
            <v/>
          </cell>
          <cell r="E25" t="str">
            <v>Mixed</v>
          </cell>
          <cell r="F25" t="str">
            <v>Veteran</v>
          </cell>
          <cell r="G25" t="str">
            <v/>
          </cell>
          <cell r="H25" t="str">
            <v>Robert Newbrook, Suzanne Scoot</v>
          </cell>
        </row>
        <row r="26">
          <cell r="A26">
            <v>25</v>
          </cell>
          <cell r="B26" t="str">
            <v>New Zealand              </v>
          </cell>
          <cell r="C26" t="str">
            <v/>
          </cell>
          <cell r="D26" t="str">
            <v>Kaikohe Demolition</v>
          </cell>
          <cell r="E26" t="str">
            <v>Men</v>
          </cell>
          <cell r="F26" t="str">
            <v>Open</v>
          </cell>
          <cell r="G26" t="str">
            <v/>
          </cell>
          <cell r="H26" t="str">
            <v>Andrew Bell, Richard Smith</v>
          </cell>
        </row>
        <row r="27">
          <cell r="A27">
            <v>26</v>
          </cell>
          <cell r="B27" t="str">
            <v>Estonia                  </v>
          </cell>
          <cell r="C27" t="str">
            <v/>
          </cell>
          <cell r="D27" t="str">
            <v>Keep Walking</v>
          </cell>
          <cell r="E27" t="str">
            <v>Men</v>
          </cell>
          <cell r="F27" t="str">
            <v>Open</v>
          </cell>
          <cell r="G27" t="str">
            <v/>
          </cell>
          <cell r="H27" t="str">
            <v>Arvo Ambel, Siim Valgeväli</v>
          </cell>
        </row>
        <row r="28">
          <cell r="A28">
            <v>27</v>
          </cell>
          <cell r="B28" t="str">
            <v>Australia                </v>
          </cell>
          <cell r="C28" t="str">
            <v>ACT</v>
          </cell>
          <cell r="D28" t="str">
            <v>Cosmonauts of Cool</v>
          </cell>
          <cell r="E28" t="str">
            <v>Men</v>
          </cell>
          <cell r="F28" t="str">
            <v>Open</v>
          </cell>
          <cell r="G28" t="str">
            <v/>
          </cell>
          <cell r="H28" t="str">
            <v>John McGrath, Nick Simpson, Chris Warner</v>
          </cell>
        </row>
        <row r="29">
          <cell r="A29">
            <v>28</v>
          </cell>
          <cell r="B29" t="str">
            <v>Australia                </v>
          </cell>
          <cell r="C29" t="str">
            <v>QLD</v>
          </cell>
          <cell r="D29" t="str">
            <v>Lost Control</v>
          </cell>
          <cell r="E29" t="str">
            <v>Men</v>
          </cell>
          <cell r="F29" t="str">
            <v>Open</v>
          </cell>
          <cell r="G29" t="str">
            <v/>
          </cell>
          <cell r="H29" t="str">
            <v>Andrew Smith, Darren Smith</v>
          </cell>
        </row>
        <row r="30">
          <cell r="A30">
            <v>29</v>
          </cell>
          <cell r="B30" t="str">
            <v>Australia                </v>
          </cell>
          <cell r="C30" t="str">
            <v>NSW</v>
          </cell>
          <cell r="D30" t="str">
            <v>Team Shoalhaven</v>
          </cell>
          <cell r="E30" t="str">
            <v>Women</v>
          </cell>
          <cell r="F30" t="str">
            <v>Veteran</v>
          </cell>
          <cell r="G30" t="str">
            <v/>
          </cell>
          <cell r="H30" t="str">
            <v>Susan Dun, Bronwyn Wood</v>
          </cell>
        </row>
        <row r="31">
          <cell r="A31">
            <v>30</v>
          </cell>
          <cell r="B31" t="str">
            <v>Australia                </v>
          </cell>
          <cell r="C31" t="str">
            <v>NSW</v>
          </cell>
          <cell r="D31" t="str">
            <v>Warrumbunglers</v>
          </cell>
          <cell r="E31" t="str">
            <v>Men</v>
          </cell>
          <cell r="F31" t="str">
            <v>Veteran</v>
          </cell>
          <cell r="G31" t="str">
            <v/>
          </cell>
          <cell r="H31" t="str">
            <v>Jeff Paul, Steve Taylor, Colin Williams</v>
          </cell>
        </row>
        <row r="32">
          <cell r="A32">
            <v>31</v>
          </cell>
          <cell r="B32" t="str">
            <v>New Zealand              </v>
          </cell>
          <cell r="C32" t="str">
            <v/>
          </cell>
          <cell r="D32" t="str">
            <v>The Oldies</v>
          </cell>
          <cell r="E32" t="str">
            <v>Mixed</v>
          </cell>
          <cell r="F32" t="str">
            <v>Super Veteran</v>
          </cell>
          <cell r="G32" t="str">
            <v/>
          </cell>
          <cell r="H32" t="str">
            <v>Anne Kennedy, Bill Kennedy, Peter Squires</v>
          </cell>
        </row>
        <row r="33">
          <cell r="A33">
            <v>32</v>
          </cell>
          <cell r="B33" t="str">
            <v>Australia                </v>
          </cell>
          <cell r="C33" t="str">
            <v>NSW</v>
          </cell>
          <cell r="D33" t="str">
            <v>Charlton</v>
          </cell>
          <cell r="E33" t="str">
            <v>Mixed</v>
          </cell>
          <cell r="F33" t="str">
            <v>Family</v>
          </cell>
          <cell r="G33" t="str">
            <v/>
          </cell>
          <cell r="H33" t="str">
            <v>Peter Charlton, Robyn Charlton</v>
          </cell>
        </row>
        <row r="34">
          <cell r="A34">
            <v>33</v>
          </cell>
          <cell r="B34" t="str">
            <v>Australia                </v>
          </cell>
          <cell r="C34" t="str">
            <v>SA</v>
          </cell>
          <cell r="D34" t="str">
            <v/>
          </cell>
          <cell r="E34" t="str">
            <v>Men</v>
          </cell>
          <cell r="F34" t="str">
            <v>Veteran</v>
          </cell>
          <cell r="G34" t="str">
            <v/>
          </cell>
          <cell r="H34" t="str">
            <v>Mike Broadbent, Jon Smith</v>
          </cell>
        </row>
        <row r="35">
          <cell r="A35">
            <v>34</v>
          </cell>
          <cell r="B35" t="str">
            <v>Australia                </v>
          </cell>
          <cell r="C35" t="str">
            <v>QLD</v>
          </cell>
          <cell r="D35" t="str">
            <v>Rock Wallabies</v>
          </cell>
          <cell r="E35" t="str">
            <v>Men</v>
          </cell>
          <cell r="F35" t="str">
            <v>Open</v>
          </cell>
          <cell r="G35" t="str">
            <v/>
          </cell>
          <cell r="H35" t="str">
            <v>Jordan Lefmann, Martin Lefmann, Patrick Mickan</v>
          </cell>
        </row>
        <row r="36">
          <cell r="A36">
            <v>35</v>
          </cell>
          <cell r="B36" t="str">
            <v>Australia                </v>
          </cell>
          <cell r="C36" t="str">
            <v>SA</v>
          </cell>
          <cell r="D36" t="str">
            <v>Twins</v>
          </cell>
          <cell r="E36" t="str">
            <v>Men</v>
          </cell>
          <cell r="F36" t="str">
            <v>Veteran</v>
          </cell>
          <cell r="G36" t="str">
            <v/>
          </cell>
          <cell r="H36" t="str">
            <v>Andrew Murphy, Lloyd Sampson</v>
          </cell>
        </row>
        <row r="37">
          <cell r="A37">
            <v>36</v>
          </cell>
          <cell r="B37" t="str">
            <v>Australia                </v>
          </cell>
          <cell r="C37" t="str">
            <v>NSW</v>
          </cell>
          <cell r="D37" t="str">
            <v>Warrum Bunglers</v>
          </cell>
          <cell r="E37" t="str">
            <v>Mixed</v>
          </cell>
          <cell r="F37" t="str">
            <v>Veteran</v>
          </cell>
          <cell r="G37" t="str">
            <v/>
          </cell>
          <cell r="H37" t="str">
            <v>Margaret Harrap, Michael Harrap</v>
          </cell>
        </row>
        <row r="38">
          <cell r="A38">
            <v>37</v>
          </cell>
          <cell r="B38" t="str">
            <v>Australia                </v>
          </cell>
          <cell r="C38" t="str">
            <v>TAS</v>
          </cell>
          <cell r="D38" t="str">
            <v>HILLSIDE I</v>
          </cell>
          <cell r="E38" t="str">
            <v>Mixed</v>
          </cell>
          <cell r="F38" t="str">
            <v>Veteran</v>
          </cell>
          <cell r="G38" t="str">
            <v/>
          </cell>
          <cell r="H38" t="str">
            <v>Bert Elson, Jan Hardy</v>
          </cell>
        </row>
        <row r="39">
          <cell r="A39">
            <v>38</v>
          </cell>
          <cell r="B39" t="str">
            <v>Australia                </v>
          </cell>
          <cell r="C39" t="str">
            <v>WA</v>
          </cell>
          <cell r="D39" t="str">
            <v>TorKai</v>
          </cell>
          <cell r="E39" t="str">
            <v>Mixed</v>
          </cell>
          <cell r="F39" t="str">
            <v>Super Veteran</v>
          </cell>
          <cell r="G39" t="str">
            <v/>
          </cell>
          <cell r="H39" t="str">
            <v>Craig Dermer, Vicki Redden</v>
          </cell>
        </row>
        <row r="40">
          <cell r="A40">
            <v>39</v>
          </cell>
          <cell r="B40" t="str">
            <v>Australia                </v>
          </cell>
          <cell r="C40" t="str">
            <v>NSW</v>
          </cell>
          <cell r="D40" t="str">
            <v>Team Helium</v>
          </cell>
          <cell r="E40" t="str">
            <v>Mixed</v>
          </cell>
          <cell r="F40" t="str">
            <v>Open</v>
          </cell>
          <cell r="G40" t="str">
            <v/>
          </cell>
          <cell r="H40" t="str">
            <v>Lindy Lewis, Andrew Moore</v>
          </cell>
        </row>
        <row r="41">
          <cell r="A41">
            <v>40</v>
          </cell>
          <cell r="B41" t="str">
            <v>Australia                </v>
          </cell>
          <cell r="C41" t="str">
            <v>WA</v>
          </cell>
          <cell r="D41" t="str">
            <v>Horton Horrors</v>
          </cell>
          <cell r="E41" t="str">
            <v>Men</v>
          </cell>
          <cell r="F41" t="str">
            <v>Open</v>
          </cell>
          <cell r="G41" t="str">
            <v/>
          </cell>
          <cell r="H41" t="str">
            <v>Owen Horton, Ashley Horton</v>
          </cell>
        </row>
        <row r="42">
          <cell r="A42">
            <v>41</v>
          </cell>
          <cell r="B42" t="str">
            <v>ESTONIA                  </v>
          </cell>
          <cell r="C42" t="str">
            <v/>
          </cell>
          <cell r="D42" t="str">
            <v>Gäng</v>
          </cell>
          <cell r="E42" t="str">
            <v>Men</v>
          </cell>
          <cell r="F42" t="str">
            <v>Veteran</v>
          </cell>
          <cell r="G42" t="str">
            <v/>
          </cell>
          <cell r="H42" t="str">
            <v>Aleksander Pritsik, Jaak Väärsi</v>
          </cell>
        </row>
        <row r="43">
          <cell r="A43">
            <v>42</v>
          </cell>
          <cell r="B43" t="str">
            <v>Australia                </v>
          </cell>
          <cell r="C43" t="str">
            <v>NSW</v>
          </cell>
          <cell r="D43" t="str">
            <v>Ian Nerrie and Grant Smith</v>
          </cell>
          <cell r="E43" t="str">
            <v>Men</v>
          </cell>
          <cell r="F43" t="str">
            <v>Veteran</v>
          </cell>
          <cell r="G43" t="str">
            <v/>
          </cell>
          <cell r="H43" t="str">
            <v>Ian Nerrie, Grant Smith</v>
          </cell>
        </row>
        <row r="44">
          <cell r="A44">
            <v>43</v>
          </cell>
          <cell r="B44" t="str">
            <v>Australia                </v>
          </cell>
          <cell r="C44" t="str">
            <v>WA</v>
          </cell>
          <cell r="D44" t="str">
            <v>Allams</v>
          </cell>
          <cell r="E44" t="str">
            <v>Men</v>
          </cell>
          <cell r="F44" t="str">
            <v>Veteran</v>
          </cell>
          <cell r="G44" t="str">
            <v/>
          </cell>
          <cell r="H44" t="str">
            <v>Dennis Allam, John Allam</v>
          </cell>
        </row>
        <row r="45">
          <cell r="A45">
            <v>44</v>
          </cell>
          <cell r="B45" t="str">
            <v>Sweden                   </v>
          </cell>
          <cell r="C45" t="str">
            <v/>
          </cell>
          <cell r="D45" t="str">
            <v>Hattifnattarna</v>
          </cell>
          <cell r="E45" t="str">
            <v>Mixed</v>
          </cell>
          <cell r="F45" t="str">
            <v>Veteran</v>
          </cell>
          <cell r="G45" t="str">
            <v/>
          </cell>
          <cell r="H45" t="str">
            <v>Bengt Nilsson, Yvonne Nyholm</v>
          </cell>
        </row>
        <row r="46">
          <cell r="A46">
            <v>45</v>
          </cell>
          <cell r="B46" t="str">
            <v>Australia                </v>
          </cell>
          <cell r="C46" t="str">
            <v>WA</v>
          </cell>
          <cell r="D46" t="str">
            <v>TOPADA - Hash or Bust</v>
          </cell>
          <cell r="E46" t="str">
            <v>Men</v>
          </cell>
          <cell r="F46" t="str">
            <v>Veteran</v>
          </cell>
          <cell r="G46" t="str">
            <v/>
          </cell>
          <cell r="H46" t="str">
            <v>Dave Currell, Toivo Pedaste, Paul Power</v>
          </cell>
        </row>
        <row r="47">
          <cell r="A47">
            <v>46</v>
          </cell>
          <cell r="B47" t="str">
            <v>Australia                </v>
          </cell>
          <cell r="C47" t="str">
            <v>VIC</v>
          </cell>
          <cell r="D47" t="str">
            <v>Gone Roaming</v>
          </cell>
          <cell r="E47" t="str">
            <v>Women</v>
          </cell>
          <cell r="F47" t="str">
            <v>Open</v>
          </cell>
          <cell r="G47" t="str">
            <v/>
          </cell>
          <cell r="H47" t="str">
            <v>Kerry Gigante, Cora Wolswinkel</v>
          </cell>
        </row>
        <row r="48">
          <cell r="A48">
            <v>48</v>
          </cell>
          <cell r="B48" t="str">
            <v>Australia                </v>
          </cell>
          <cell r="C48" t="str">
            <v>NSW</v>
          </cell>
          <cell r="D48" t="str">
            <v>JEWELL</v>
          </cell>
          <cell r="E48" t="str">
            <v>Men</v>
          </cell>
          <cell r="F48" t="str">
            <v>Family</v>
          </cell>
          <cell r="G48" t="str">
            <v/>
          </cell>
          <cell r="H48" t="str">
            <v>Chris Jewell, Liam Jewell</v>
          </cell>
        </row>
        <row r="49">
          <cell r="A49">
            <v>49</v>
          </cell>
          <cell r="B49" t="str">
            <v>USA                      </v>
          </cell>
          <cell r="C49" t="str">
            <v/>
          </cell>
          <cell r="D49" t="str">
            <v>DUNE</v>
          </cell>
          <cell r="E49" t="str">
            <v>Women</v>
          </cell>
          <cell r="F49" t="str">
            <v>Veteran</v>
          </cell>
          <cell r="G49" t="str">
            <v/>
          </cell>
          <cell r="H49" t="str">
            <v>Anne Chapman, Deb Humiston</v>
          </cell>
        </row>
        <row r="50">
          <cell r="A50">
            <v>51</v>
          </cell>
          <cell r="B50" t="str">
            <v>Australia                </v>
          </cell>
          <cell r="C50" t="str">
            <v>NSW</v>
          </cell>
          <cell r="D50" t="str">
            <v>New College A</v>
          </cell>
          <cell r="E50" t="str">
            <v>Mixed</v>
          </cell>
          <cell r="F50" t="str">
            <v>Open</v>
          </cell>
          <cell r="G50" t="str">
            <v/>
          </cell>
          <cell r="H50" t="str">
            <v>Michael McLean, Belinda Thorne</v>
          </cell>
        </row>
        <row r="51">
          <cell r="A51">
            <v>52</v>
          </cell>
          <cell r="B51" t="str">
            <v>Australia                </v>
          </cell>
          <cell r="C51" t="str">
            <v>VIC</v>
          </cell>
          <cell r="D51" t="str">
            <v>Betsy &amp; Guy</v>
          </cell>
          <cell r="E51" t="str">
            <v>Mixed</v>
          </cell>
          <cell r="F51" t="str">
            <v>Veteran</v>
          </cell>
          <cell r="G51" t="str">
            <v/>
          </cell>
          <cell r="H51" t="str">
            <v>Betsy Goodwin, Guy Pilens</v>
          </cell>
        </row>
        <row r="52">
          <cell r="A52">
            <v>53</v>
          </cell>
          <cell r="B52" t="str">
            <v>United Kingdom           </v>
          </cell>
          <cell r="C52" t="str">
            <v/>
          </cell>
          <cell r="D52" t="str">
            <v>My_t_win and I - can but try</v>
          </cell>
          <cell r="E52" t="str">
            <v>Men</v>
          </cell>
          <cell r="F52" t="str">
            <v>Veteran</v>
          </cell>
          <cell r="G52" t="str">
            <v/>
          </cell>
          <cell r="H52" t="str">
            <v>Simon Moseley, David Moseley, Don Paterson</v>
          </cell>
        </row>
        <row r="53">
          <cell r="A53">
            <v>54</v>
          </cell>
          <cell r="B53" t="str">
            <v>Estonia                  </v>
          </cell>
          <cell r="C53" t="str">
            <v/>
          </cell>
          <cell r="D53" t="str">
            <v>LSF Pronoking Team M2</v>
          </cell>
          <cell r="E53" t="str">
            <v>Mixed</v>
          </cell>
          <cell r="F53" t="str">
            <v>Open</v>
          </cell>
          <cell r="G53" t="str">
            <v/>
          </cell>
          <cell r="H53" t="str">
            <v>Mart Pais, Merle Rohtla</v>
          </cell>
        </row>
        <row r="54">
          <cell r="A54">
            <v>55</v>
          </cell>
          <cell r="B54" t="str">
            <v>Australia                </v>
          </cell>
          <cell r="C54" t="str">
            <v>NSW</v>
          </cell>
          <cell r="D54" t="str">
            <v>SHANALISTU</v>
          </cell>
          <cell r="E54" t="str">
            <v>Mixed</v>
          </cell>
          <cell r="F54" t="str">
            <v>Veteran</v>
          </cell>
          <cell r="G54" t="str">
            <v/>
          </cell>
          <cell r="H54" t="str">
            <v>Alicson Anderson, Shane Anderson, Stuart Brown</v>
          </cell>
        </row>
        <row r="55">
          <cell r="A55">
            <v>56</v>
          </cell>
          <cell r="B55" t="str">
            <v>Australia                </v>
          </cell>
          <cell r="C55" t="str">
            <v>NSW</v>
          </cell>
          <cell r="D55" t="str">
            <v/>
          </cell>
          <cell r="E55" t="str">
            <v>Women</v>
          </cell>
          <cell r="F55" t="str">
            <v>Open</v>
          </cell>
          <cell r="G55" t="str">
            <v/>
          </cell>
          <cell r="H55" t="str">
            <v>Gill Fowler, Wendy Stevenson</v>
          </cell>
        </row>
        <row r="56">
          <cell r="A56">
            <v>57</v>
          </cell>
          <cell r="B56" t="str">
            <v>Australia                </v>
          </cell>
          <cell r="C56" t="str">
            <v>SA</v>
          </cell>
          <cell r="D56" t="str">
            <v>Tucker/Hoopmann</v>
          </cell>
          <cell r="E56" t="str">
            <v>Men</v>
          </cell>
          <cell r="F56" t="str">
            <v>Super Veteran</v>
          </cell>
          <cell r="G56" t="str">
            <v/>
          </cell>
          <cell r="H56" t="str">
            <v>Paul Hoopmann, Rob Tucker</v>
          </cell>
        </row>
        <row r="57">
          <cell r="A57">
            <v>58</v>
          </cell>
          <cell r="B57" t="str">
            <v>USA                      </v>
          </cell>
          <cell r="C57" t="str">
            <v/>
          </cell>
          <cell r="D57" t="str">
            <v>Proceeding On</v>
          </cell>
          <cell r="E57" t="str">
            <v>Women</v>
          </cell>
          <cell r="F57" t="str">
            <v>Super Veteran</v>
          </cell>
          <cell r="G57" t="str">
            <v/>
          </cell>
          <cell r="H57" t="str">
            <v>Sharon Crawford, Robin Spriggs</v>
          </cell>
        </row>
        <row r="58">
          <cell r="A58">
            <v>59</v>
          </cell>
          <cell r="B58" t="str">
            <v>New Zealand              </v>
          </cell>
          <cell r="C58" t="str">
            <v/>
          </cell>
          <cell r="D58" t="str">
            <v>Holdaway team</v>
          </cell>
          <cell r="E58" t="str">
            <v>Men</v>
          </cell>
          <cell r="F58" t="str">
            <v>Open</v>
          </cell>
          <cell r="G58" t="str">
            <v/>
          </cell>
          <cell r="H58" t="str">
            <v>Alan Holdaway, Richard Holdaway</v>
          </cell>
        </row>
        <row r="59">
          <cell r="A59">
            <v>60</v>
          </cell>
          <cell r="B59" t="str">
            <v>Australia                </v>
          </cell>
          <cell r="C59" t="str">
            <v>VIC</v>
          </cell>
          <cell r="D59" t="str">
            <v>Ian and Debbie Dodd</v>
          </cell>
          <cell r="E59" t="str">
            <v>Mixed</v>
          </cell>
          <cell r="F59" t="str">
            <v>Veteran</v>
          </cell>
          <cell r="G59" t="str">
            <v/>
          </cell>
          <cell r="H59" t="str">
            <v>Debbie Dodd, Ian Dodd</v>
          </cell>
        </row>
        <row r="60">
          <cell r="A60">
            <v>61</v>
          </cell>
          <cell r="B60" t="str">
            <v>Australia                </v>
          </cell>
          <cell r="C60" t="str">
            <v>TAS</v>
          </cell>
          <cell r="D60" t="str">
            <v>AROC</v>
          </cell>
          <cell r="E60" t="str">
            <v>Mixed</v>
          </cell>
          <cell r="F60" t="str">
            <v>Open</v>
          </cell>
          <cell r="G60" t="str">
            <v/>
          </cell>
          <cell r="H60" t="str">
            <v>Matt Dalziel, Tom Landon-Smith, Alina McMaster, Karl Strode-Penny</v>
          </cell>
        </row>
        <row r="61">
          <cell r="A61">
            <v>62</v>
          </cell>
          <cell r="B61" t="str">
            <v>Australia                </v>
          </cell>
          <cell r="C61" t="str">
            <v>VIC</v>
          </cell>
          <cell r="D61" t="str">
            <v/>
          </cell>
          <cell r="E61" t="str">
            <v>Mixed</v>
          </cell>
          <cell r="F61" t="str">
            <v>Veteran</v>
          </cell>
          <cell r="G61" t="str">
            <v/>
          </cell>
          <cell r="H61" t="str">
            <v>Peter Grover, Denise Pike</v>
          </cell>
        </row>
        <row r="62">
          <cell r="A62">
            <v>63</v>
          </cell>
          <cell r="B62" t="str">
            <v>Australia                </v>
          </cell>
          <cell r="C62" t="str">
            <v>NSW</v>
          </cell>
          <cell r="D62" t="str">
            <v>Flying Smoopy</v>
          </cell>
          <cell r="E62" t="str">
            <v>Mixed</v>
          </cell>
          <cell r="F62" t="str">
            <v>Open</v>
          </cell>
          <cell r="G62" t="str">
            <v/>
          </cell>
          <cell r="H62" t="str">
            <v>Anna Moore, Russell Moore</v>
          </cell>
        </row>
        <row r="63">
          <cell r="A63">
            <v>64</v>
          </cell>
          <cell r="B63" t="str">
            <v>Australia                </v>
          </cell>
          <cell r="C63" t="str">
            <v>VIC</v>
          </cell>
          <cell r="D63" t="str">
            <v>The Warrenbunglers</v>
          </cell>
          <cell r="E63" t="str">
            <v>Mixed</v>
          </cell>
          <cell r="F63" t="str">
            <v>Super Veteran</v>
          </cell>
          <cell r="G63" t="str">
            <v/>
          </cell>
          <cell r="H63" t="str">
            <v>Ian Chambers, Marjo Chambers, Joan Reynolds</v>
          </cell>
        </row>
        <row r="64">
          <cell r="A64">
            <v>66</v>
          </cell>
          <cell r="B64" t="str">
            <v>Australia                </v>
          </cell>
          <cell r="C64" t="str">
            <v>VIC</v>
          </cell>
          <cell r="D64" t="str">
            <v>The Millers</v>
          </cell>
          <cell r="E64" t="str">
            <v>Mixed</v>
          </cell>
          <cell r="F64" t="str">
            <v>Ultra Veteran</v>
          </cell>
          <cell r="G64" t="str">
            <v/>
          </cell>
          <cell r="H64" t="str">
            <v>Allan Miller, Pat Miller</v>
          </cell>
        </row>
        <row r="65">
          <cell r="A65">
            <v>67</v>
          </cell>
          <cell r="B65" t="str">
            <v>Australia                </v>
          </cell>
          <cell r="C65" t="str">
            <v>VIC</v>
          </cell>
          <cell r="D65" t="str">
            <v>SU-STA</v>
          </cell>
          <cell r="E65" t="str">
            <v>Mixed</v>
          </cell>
          <cell r="F65" t="str">
            <v>Super Veteran</v>
          </cell>
          <cell r="G65" t="str">
            <v/>
          </cell>
          <cell r="H65" t="str">
            <v>Sue Gurman, Stan Gurman</v>
          </cell>
        </row>
        <row r="66">
          <cell r="A66">
            <v>68</v>
          </cell>
          <cell r="B66" t="str">
            <v>Australia                </v>
          </cell>
          <cell r="C66" t="str">
            <v>QLD</v>
          </cell>
          <cell r="D66" t="str">
            <v>Geronimo!</v>
          </cell>
          <cell r="E66" t="str">
            <v>Women</v>
          </cell>
          <cell r="F66" t="str">
            <v>Veteran</v>
          </cell>
          <cell r="G66" t="str">
            <v/>
          </cell>
          <cell r="H66" t="str">
            <v>Thorlene Egerton, Wendy Read</v>
          </cell>
        </row>
        <row r="67">
          <cell r="A67">
            <v>69</v>
          </cell>
          <cell r="B67" t="str">
            <v>New Zealand              </v>
          </cell>
          <cell r="C67" t="str">
            <v/>
          </cell>
          <cell r="D67" t="str">
            <v>Windy Warriors</v>
          </cell>
          <cell r="E67" t="str">
            <v>Men</v>
          </cell>
          <cell r="F67" t="str">
            <v>Super Veteran</v>
          </cell>
          <cell r="G67" t="str">
            <v/>
          </cell>
          <cell r="H67" t="str">
            <v>Tony Gazley, Michael Wood</v>
          </cell>
        </row>
        <row r="68">
          <cell r="A68">
            <v>70</v>
          </cell>
          <cell r="B68" t="str">
            <v>Australia                </v>
          </cell>
          <cell r="C68" t="str">
            <v>ACT</v>
          </cell>
          <cell r="D68" t="str">
            <v>Control Freaks</v>
          </cell>
          <cell r="E68" t="str">
            <v>Women</v>
          </cell>
          <cell r="F68" t="str">
            <v>Open</v>
          </cell>
          <cell r="G68" t="str">
            <v/>
          </cell>
          <cell r="H68" t="str">
            <v>Heather Logie, Julie Quinn</v>
          </cell>
        </row>
        <row r="69">
          <cell r="A69">
            <v>71</v>
          </cell>
          <cell r="B69" t="str">
            <v>New Zealand              </v>
          </cell>
          <cell r="C69" t="str">
            <v/>
          </cell>
          <cell r="D69" t="str">
            <v>Team Teviot</v>
          </cell>
          <cell r="E69" t="str">
            <v>Men</v>
          </cell>
          <cell r="F69" t="str">
            <v>Veteran</v>
          </cell>
          <cell r="G69" t="str">
            <v/>
          </cell>
          <cell r="H69" t="str">
            <v>Stew Geddes, John Mckinnel</v>
          </cell>
        </row>
        <row r="70">
          <cell r="A70">
            <v>72</v>
          </cell>
          <cell r="B70" t="str">
            <v>Australia                </v>
          </cell>
          <cell r="C70" t="str">
            <v>NSW</v>
          </cell>
          <cell r="D70" t="str">
            <v>Quizz Show 98</v>
          </cell>
          <cell r="E70" t="str">
            <v>Women</v>
          </cell>
          <cell r="F70" t="str">
            <v>Open</v>
          </cell>
          <cell r="G70" t="str">
            <v/>
          </cell>
          <cell r="H70" t="str">
            <v>Sarah Attenborough, Karen Martin, Jackie Spurway</v>
          </cell>
        </row>
        <row r="71">
          <cell r="A71">
            <v>73</v>
          </cell>
          <cell r="B71" t="str">
            <v>Australia                </v>
          </cell>
          <cell r="C71" t="str">
            <v>NSW</v>
          </cell>
          <cell r="D71" t="str">
            <v>Jim &amp; Brad</v>
          </cell>
          <cell r="E71" t="str">
            <v>Men</v>
          </cell>
          <cell r="F71" t="str">
            <v>Open</v>
          </cell>
          <cell r="G71" t="str">
            <v/>
          </cell>
          <cell r="H71" t="str">
            <v>Dave Craig, Brad Simmons</v>
          </cell>
        </row>
        <row r="72">
          <cell r="A72">
            <v>74</v>
          </cell>
          <cell r="B72" t="str">
            <v>Latvia                   </v>
          </cell>
          <cell r="C72" t="str">
            <v/>
          </cell>
          <cell r="D72" t="str">
            <v>Mona-X</v>
          </cell>
          <cell r="E72" t="str">
            <v>Mixed</v>
          </cell>
          <cell r="F72" t="str">
            <v>Veteran</v>
          </cell>
          <cell r="G72" t="str">
            <v/>
          </cell>
          <cell r="H72" t="str">
            <v>Baiba Ozola, Peteris Zarins</v>
          </cell>
        </row>
        <row r="73">
          <cell r="A73">
            <v>76</v>
          </cell>
          <cell r="B73" t="str">
            <v>Australia                </v>
          </cell>
          <cell r="C73" t="str">
            <v>ACT</v>
          </cell>
          <cell r="D73" t="str">
            <v>Footsloggers</v>
          </cell>
          <cell r="E73" t="str">
            <v>Women</v>
          </cell>
          <cell r="F73" t="str">
            <v>Super Veteran</v>
          </cell>
          <cell r="G73" t="str">
            <v/>
          </cell>
          <cell r="H73" t="str">
            <v>Jenny Hawkins, Judy Scott</v>
          </cell>
        </row>
        <row r="74">
          <cell r="A74">
            <v>77</v>
          </cell>
          <cell r="B74" t="str">
            <v>Australia                </v>
          </cell>
          <cell r="C74" t="str">
            <v>QLD</v>
          </cell>
          <cell r="D74" t="str">
            <v>Outdoor Types</v>
          </cell>
          <cell r="E74" t="str">
            <v>Men</v>
          </cell>
          <cell r="F74" t="str">
            <v>Open</v>
          </cell>
          <cell r="G74" t="str">
            <v/>
          </cell>
          <cell r="H74" t="str">
            <v>Tim Robertson, Gary Tischer, Karl Turnbull</v>
          </cell>
        </row>
        <row r="75">
          <cell r="A75">
            <v>78</v>
          </cell>
          <cell r="B75" t="str">
            <v>Australia                </v>
          </cell>
          <cell r="C75" t="str">
            <v>QLD</v>
          </cell>
          <cell r="D75" t="str">
            <v>Old Hats</v>
          </cell>
          <cell r="E75" t="str">
            <v>Men</v>
          </cell>
          <cell r="F75" t="str">
            <v>Veteran</v>
          </cell>
          <cell r="G75" t="str">
            <v/>
          </cell>
          <cell r="H75" t="str">
            <v>Stuart Payne, Greg Waite</v>
          </cell>
        </row>
        <row r="76">
          <cell r="A76">
            <v>79</v>
          </cell>
          <cell r="B76" t="str">
            <v>Australia                </v>
          </cell>
          <cell r="C76" t="str">
            <v>ACT</v>
          </cell>
          <cell r="D76" t="str">
            <v>Beige</v>
          </cell>
          <cell r="E76" t="str">
            <v>Mixed</v>
          </cell>
          <cell r="F76" t="str">
            <v>Super Veteran</v>
          </cell>
          <cell r="G76" t="str">
            <v/>
          </cell>
          <cell r="H76" t="str">
            <v>Anna Booth, Phil Creaser</v>
          </cell>
        </row>
        <row r="77">
          <cell r="A77">
            <v>80</v>
          </cell>
          <cell r="B77" t="str">
            <v>New Zealand              </v>
          </cell>
          <cell r="C77" t="str">
            <v/>
          </cell>
          <cell r="D77" t="str">
            <v>Southern PAD</v>
          </cell>
          <cell r="E77" t="str">
            <v>Men</v>
          </cell>
          <cell r="F77" t="str">
            <v>Super Veteran</v>
          </cell>
          <cell r="G77" t="str">
            <v/>
          </cell>
          <cell r="H77" t="str">
            <v>Phil Bones, Andy Buchanan, Dave Laurie</v>
          </cell>
        </row>
        <row r="78">
          <cell r="A78">
            <v>81</v>
          </cell>
          <cell r="B78" t="str">
            <v>Russia                   </v>
          </cell>
          <cell r="C78" t="str">
            <v/>
          </cell>
          <cell r="D78" t="str">
            <v>PolarTeam Moscow</v>
          </cell>
          <cell r="E78" t="str">
            <v>Men</v>
          </cell>
          <cell r="F78" t="str">
            <v>Open</v>
          </cell>
          <cell r="G78" t="str">
            <v/>
          </cell>
          <cell r="H78" t="str">
            <v>Oleg Kalinin, Sergey Yashchenko</v>
          </cell>
        </row>
        <row r="79">
          <cell r="A79">
            <v>82</v>
          </cell>
          <cell r="B79" t="str">
            <v>Latvia                   </v>
          </cell>
          <cell r="C79" t="str">
            <v/>
          </cell>
          <cell r="D79" t="str">
            <v>rogaining.lv</v>
          </cell>
          <cell r="E79" t="str">
            <v>Mixed</v>
          </cell>
          <cell r="F79" t="str">
            <v>Open</v>
          </cell>
          <cell r="G79" t="str">
            <v/>
          </cell>
          <cell r="H79" t="str">
            <v>Raimonds Lapins, Anita Liepina, Guntars Mankus</v>
          </cell>
        </row>
        <row r="80">
          <cell r="A80">
            <v>83</v>
          </cell>
          <cell r="B80" t="str">
            <v>Australia                </v>
          </cell>
          <cell r="C80" t="str">
            <v>VIC</v>
          </cell>
          <cell r="D80" t="str">
            <v>Robyn &amp; Naomi</v>
          </cell>
          <cell r="E80" t="str">
            <v>Women</v>
          </cell>
          <cell r="F80" t="str">
            <v>Open</v>
          </cell>
          <cell r="G80" t="str">
            <v/>
          </cell>
          <cell r="H80" t="str">
            <v>Robyn McLennan, Naomi Shipperlee</v>
          </cell>
        </row>
        <row r="81">
          <cell r="A81">
            <v>84</v>
          </cell>
          <cell r="B81" t="str">
            <v>Australia                </v>
          </cell>
          <cell r="C81" t="str">
            <v>VIC</v>
          </cell>
          <cell r="D81" t="str">
            <v>Almost Anything Outdoors</v>
          </cell>
          <cell r="E81" t="str">
            <v>Men</v>
          </cell>
          <cell r="F81" t="str">
            <v>Veteran</v>
          </cell>
          <cell r="G81" t="str">
            <v/>
          </cell>
          <cell r="H81" t="str">
            <v>Greg Andrews, Richard Perry</v>
          </cell>
        </row>
        <row r="82">
          <cell r="A82">
            <v>85</v>
          </cell>
          <cell r="B82" t="str">
            <v>Finland                  </v>
          </cell>
          <cell r="C82" t="str">
            <v/>
          </cell>
          <cell r="D82" t="str">
            <v>Team Finland</v>
          </cell>
          <cell r="E82" t="str">
            <v>Women</v>
          </cell>
          <cell r="F82" t="str">
            <v>Open</v>
          </cell>
          <cell r="G82" t="str">
            <v/>
          </cell>
          <cell r="H82" t="str">
            <v>Maija Aatsinki, Ulla Silventoinen</v>
          </cell>
        </row>
        <row r="83">
          <cell r="A83">
            <v>86</v>
          </cell>
          <cell r="B83" t="str">
            <v>Australia                </v>
          </cell>
          <cell r="C83" t="str">
            <v>NSW</v>
          </cell>
          <cell r="D83" t="str">
            <v>Addennugh</v>
          </cell>
          <cell r="E83" t="str">
            <v>Men</v>
          </cell>
          <cell r="F83" t="str">
            <v>Veteran</v>
          </cell>
          <cell r="G83" t="str">
            <v/>
          </cell>
          <cell r="H83" t="str">
            <v>Russell Swanson, Charles Thomson</v>
          </cell>
        </row>
        <row r="84">
          <cell r="A84">
            <v>87</v>
          </cell>
          <cell r="B84" t="str">
            <v>Australia                </v>
          </cell>
          <cell r="C84" t="str">
            <v>NSW</v>
          </cell>
          <cell r="D84" t="str">
            <v>Dust Devil</v>
          </cell>
          <cell r="E84" t="str">
            <v>Mixed</v>
          </cell>
          <cell r="F84" t="str">
            <v>Veteran</v>
          </cell>
          <cell r="G84" t="str">
            <v/>
          </cell>
          <cell r="H84" t="str">
            <v>Louise Oliver, Michael Watts</v>
          </cell>
        </row>
        <row r="85">
          <cell r="A85">
            <v>88</v>
          </cell>
          <cell r="B85" t="str">
            <v>Australia                </v>
          </cell>
          <cell r="C85" t="str">
            <v>NSW</v>
          </cell>
          <cell r="D85" t="str">
            <v>two fat folk</v>
          </cell>
          <cell r="E85" t="str">
            <v>Men</v>
          </cell>
          <cell r="F85" t="str">
            <v>Open</v>
          </cell>
          <cell r="G85" t="str">
            <v/>
          </cell>
          <cell r="H85" t="str">
            <v>Andrew Dowdy, David Wilson</v>
          </cell>
        </row>
        <row r="86">
          <cell r="A86">
            <v>89</v>
          </cell>
          <cell r="B86" t="str">
            <v>Australia                </v>
          </cell>
          <cell r="C86" t="str">
            <v>VIC</v>
          </cell>
          <cell r="D86" t="str">
            <v>Wistful Wandering Walkers</v>
          </cell>
          <cell r="E86" t="str">
            <v>Mixed</v>
          </cell>
          <cell r="F86" t="str">
            <v>Open</v>
          </cell>
          <cell r="G86" t="str">
            <v/>
          </cell>
          <cell r="H86" t="str">
            <v>Sean Baker, Annabel Battersby, Prita Jobling</v>
          </cell>
        </row>
        <row r="87">
          <cell r="A87">
            <v>90</v>
          </cell>
          <cell r="B87" t="str">
            <v>New Zealand              </v>
          </cell>
          <cell r="C87" t="str">
            <v/>
          </cell>
          <cell r="D87" t="str">
            <v>www.lacticturkey.co.nz</v>
          </cell>
          <cell r="E87" t="str">
            <v>Men</v>
          </cell>
          <cell r="F87" t="str">
            <v>Open</v>
          </cell>
          <cell r="G87" t="str">
            <v/>
          </cell>
          <cell r="H87" t="str">
            <v>Darren Ashmore, Phil Wood</v>
          </cell>
        </row>
        <row r="88">
          <cell r="A88">
            <v>91</v>
          </cell>
          <cell r="B88" t="str">
            <v>Australia                </v>
          </cell>
          <cell r="C88" t="str">
            <v>TAS</v>
          </cell>
          <cell r="D88" t="str">
            <v>Tasmanian Tigers</v>
          </cell>
          <cell r="E88" t="str">
            <v>Men</v>
          </cell>
          <cell r="F88" t="str">
            <v>Veteran</v>
          </cell>
          <cell r="G88" t="str">
            <v/>
          </cell>
          <cell r="H88" t="str">
            <v>Paul Pacque, Simon Phillips</v>
          </cell>
        </row>
        <row r="89">
          <cell r="A89">
            <v>92</v>
          </cell>
          <cell r="B89" t="str">
            <v>Australia                </v>
          </cell>
          <cell r="C89" t="str">
            <v>QLD</v>
          </cell>
          <cell r="D89" t="str">
            <v>How-Not-To-Fry!</v>
          </cell>
          <cell r="E89" t="str">
            <v>Men</v>
          </cell>
          <cell r="F89" t="str">
            <v>Open</v>
          </cell>
          <cell r="G89" t="str">
            <v/>
          </cell>
          <cell r="H89" t="str">
            <v>Andrew Fry, Peter Fry, Peter How</v>
          </cell>
        </row>
        <row r="90">
          <cell r="A90">
            <v>93</v>
          </cell>
          <cell r="B90" t="str">
            <v>Australia                </v>
          </cell>
          <cell r="C90" t="str">
            <v>SA</v>
          </cell>
          <cell r="D90" t="str">
            <v>JGW</v>
          </cell>
          <cell r="E90" t="str">
            <v>Men</v>
          </cell>
          <cell r="F90" t="str">
            <v>Veteran</v>
          </cell>
          <cell r="G90" t="str">
            <v/>
          </cell>
          <cell r="H90" t="str">
            <v>Wayne Chettle, Greg McCloud, John Williams</v>
          </cell>
        </row>
        <row r="91">
          <cell r="A91">
            <v>94</v>
          </cell>
          <cell r="B91" t="str">
            <v>Australia                </v>
          </cell>
          <cell r="C91" t="str">
            <v>QLD</v>
          </cell>
          <cell r="D91" t="str">
            <v>The Scottish Guard</v>
          </cell>
          <cell r="E91" t="str">
            <v>Men</v>
          </cell>
          <cell r="F91" t="str">
            <v>Open</v>
          </cell>
          <cell r="G91" t="str">
            <v/>
          </cell>
          <cell r="H91" t="str">
            <v>Paul Guard, Tony Scott</v>
          </cell>
        </row>
        <row r="92">
          <cell r="A92">
            <v>95</v>
          </cell>
          <cell r="B92" t="str">
            <v>Australia                </v>
          </cell>
          <cell r="C92" t="str">
            <v>NSW</v>
          </cell>
          <cell r="D92" t="str">
            <v>Nothofagus</v>
          </cell>
          <cell r="E92" t="str">
            <v>Men</v>
          </cell>
          <cell r="F92" t="str">
            <v>Super Veteran</v>
          </cell>
          <cell r="G92" t="str">
            <v/>
          </cell>
          <cell r="H92" t="str">
            <v>Russell Creed, Rob Rapkins</v>
          </cell>
        </row>
        <row r="93">
          <cell r="A93">
            <v>96</v>
          </cell>
          <cell r="B93" t="str">
            <v>Australia                </v>
          </cell>
          <cell r="C93" t="str">
            <v>VIC</v>
          </cell>
          <cell r="D93" t="str">
            <v>BUSHY BLUDGERS</v>
          </cell>
          <cell r="E93" t="str">
            <v>Men</v>
          </cell>
          <cell r="F93" t="str">
            <v>Super Veteran</v>
          </cell>
          <cell r="G93" t="str">
            <v/>
          </cell>
          <cell r="H93" t="str">
            <v>Tim Dent, Rob Taylor</v>
          </cell>
        </row>
        <row r="94">
          <cell r="A94">
            <v>97</v>
          </cell>
          <cell r="B94" t="str">
            <v>Australia                </v>
          </cell>
          <cell r="C94" t="str">
            <v>NSW</v>
          </cell>
          <cell r="D94" t="str">
            <v>Woodperrott</v>
          </cell>
          <cell r="E94" t="str">
            <v>Mixed</v>
          </cell>
          <cell r="F94" t="str">
            <v>Veteran</v>
          </cell>
          <cell r="G94" t="str">
            <v/>
          </cell>
          <cell r="H94" t="str">
            <v>Tony Perrott, Liz Wood</v>
          </cell>
        </row>
        <row r="95">
          <cell r="A95">
            <v>98</v>
          </cell>
          <cell r="B95" t="str">
            <v>Latvia                   </v>
          </cell>
          <cell r="C95" t="str">
            <v/>
          </cell>
          <cell r="D95" t="str">
            <v>Concorde V</v>
          </cell>
          <cell r="E95" t="str">
            <v>Men</v>
          </cell>
          <cell r="F95" t="str">
            <v>Open</v>
          </cell>
          <cell r="G95" t="str">
            <v/>
          </cell>
          <cell r="H95" t="str">
            <v>Edgars Liepins, Kristians Mikelsons</v>
          </cell>
        </row>
        <row r="96">
          <cell r="A96">
            <v>99</v>
          </cell>
          <cell r="B96" t="str">
            <v>Latvia                   </v>
          </cell>
          <cell r="C96" t="str">
            <v/>
          </cell>
          <cell r="D96" t="str">
            <v>Concorde S</v>
          </cell>
          <cell r="E96" t="str">
            <v>Women</v>
          </cell>
          <cell r="F96" t="str">
            <v>Open</v>
          </cell>
          <cell r="G96" t="str">
            <v/>
          </cell>
          <cell r="H96" t="str">
            <v>Ilze Lapina, Zane Rozenbaha</v>
          </cell>
        </row>
        <row r="97">
          <cell r="A97">
            <v>100</v>
          </cell>
          <cell r="B97" t="str">
            <v>Czech Republic           </v>
          </cell>
          <cell r="C97" t="str">
            <v/>
          </cell>
          <cell r="D97" t="str">
            <v>CZECH TEAM - 1</v>
          </cell>
          <cell r="E97" t="str">
            <v>Men</v>
          </cell>
          <cell r="F97" t="str">
            <v>Open</v>
          </cell>
          <cell r="G97" t="str">
            <v/>
          </cell>
          <cell r="H97" t="str">
            <v>Petr Boranek, Miroslav Seidl</v>
          </cell>
        </row>
        <row r="98">
          <cell r="A98">
            <v>101</v>
          </cell>
          <cell r="B98" t="str">
            <v>Australia                </v>
          </cell>
          <cell r="C98" t="str">
            <v>NSW</v>
          </cell>
          <cell r="D98" t="str">
            <v>Llama Cheese</v>
          </cell>
          <cell r="E98" t="str">
            <v>Mixed</v>
          </cell>
          <cell r="F98" t="str">
            <v>Family</v>
          </cell>
          <cell r="G98" t="str">
            <v/>
          </cell>
          <cell r="H98" t="str">
            <v>Andrew Kennedy, Hollie Kennedy</v>
          </cell>
        </row>
        <row r="99">
          <cell r="A99">
            <v>102</v>
          </cell>
          <cell r="B99" t="str">
            <v>Australia                </v>
          </cell>
          <cell r="C99" t="str">
            <v>NSW</v>
          </cell>
          <cell r="D99" t="str">
            <v>Lake Macquarie Rogainers</v>
          </cell>
          <cell r="E99" t="str">
            <v>Men</v>
          </cell>
          <cell r="F99" t="str">
            <v>Super Veteran</v>
          </cell>
          <cell r="G99" t="str">
            <v/>
          </cell>
          <cell r="H99" t="str">
            <v>Will de Sain, Robert Preston, Bert van Netten</v>
          </cell>
        </row>
        <row r="100">
          <cell r="A100">
            <v>103</v>
          </cell>
          <cell r="B100" t="str">
            <v>Australia                </v>
          </cell>
          <cell r="C100" t="str">
            <v>SA</v>
          </cell>
          <cell r="D100" t="str">
            <v>Muffin Munchers</v>
          </cell>
          <cell r="E100" t="str">
            <v>Mixed</v>
          </cell>
          <cell r="F100" t="str">
            <v>Super Veteran</v>
          </cell>
          <cell r="G100" t="str">
            <v/>
          </cell>
          <cell r="H100" t="str">
            <v>Merilyn Browne, Arthur Ward, Ann Ward</v>
          </cell>
        </row>
        <row r="101">
          <cell r="A101">
            <v>104</v>
          </cell>
          <cell r="B101" t="str">
            <v>Australia                </v>
          </cell>
          <cell r="C101" t="str">
            <v>NSW</v>
          </cell>
          <cell r="D101" t="str">
            <v>Hoot-hers</v>
          </cell>
          <cell r="E101" t="str">
            <v>Women</v>
          </cell>
          <cell r="F101" t="str">
            <v>Open</v>
          </cell>
          <cell r="G101" t="str">
            <v/>
          </cell>
          <cell r="H101" t="str">
            <v>Alison Curtin, Myfanwy Lawrence</v>
          </cell>
        </row>
        <row r="102">
          <cell r="A102">
            <v>105</v>
          </cell>
          <cell r="B102" t="str">
            <v>Australia                </v>
          </cell>
          <cell r="C102" t="str">
            <v>ACT</v>
          </cell>
          <cell r="D102" t="str">
            <v>Munro-Raphael</v>
          </cell>
          <cell r="E102" t="str">
            <v>Women</v>
          </cell>
          <cell r="F102" t="str">
            <v>Open</v>
          </cell>
          <cell r="G102" t="str">
            <v/>
          </cell>
          <cell r="H102" t="str">
            <v>Nicki Munro, Monica Raphael</v>
          </cell>
        </row>
        <row r="103">
          <cell r="A103">
            <v>106</v>
          </cell>
          <cell r="B103" t="str">
            <v>Australia                </v>
          </cell>
          <cell r="C103" t="str">
            <v>NSW</v>
          </cell>
          <cell r="D103" t="str">
            <v>temporarily disorientated</v>
          </cell>
          <cell r="E103" t="str">
            <v>Mixed</v>
          </cell>
          <cell r="F103" t="str">
            <v>Family</v>
          </cell>
          <cell r="G103" t="str">
            <v/>
          </cell>
          <cell r="H103" t="str">
            <v>Elin Davies, Greg Davies, Lucy Davies, Lynne Davies</v>
          </cell>
        </row>
        <row r="104">
          <cell r="A104">
            <v>107</v>
          </cell>
          <cell r="B104" t="str">
            <v>Australia                </v>
          </cell>
          <cell r="C104" t="str">
            <v>VIC</v>
          </cell>
          <cell r="D104" t="str">
            <v/>
          </cell>
          <cell r="E104" t="str">
            <v>Men</v>
          </cell>
          <cell r="F104" t="str">
            <v>Super Veteran</v>
          </cell>
          <cell r="G104" t="str">
            <v/>
          </cell>
          <cell r="H104" t="str">
            <v>Vic Sedunary, Merv Trease</v>
          </cell>
        </row>
        <row r="105">
          <cell r="A105">
            <v>108</v>
          </cell>
          <cell r="B105" t="str">
            <v>Australia                </v>
          </cell>
          <cell r="C105" t="str">
            <v>NSW</v>
          </cell>
          <cell r="D105" t="str">
            <v>Fubar</v>
          </cell>
          <cell r="E105" t="str">
            <v>Mixed</v>
          </cell>
          <cell r="F105" t="str">
            <v>Open</v>
          </cell>
          <cell r="G105" t="str">
            <v/>
          </cell>
          <cell r="H105" t="str">
            <v>Adrian Brugger, Miriam Defraine</v>
          </cell>
        </row>
        <row r="106">
          <cell r="A106">
            <v>110</v>
          </cell>
          <cell r="B106" t="str">
            <v>Australia                </v>
          </cell>
          <cell r="C106" t="str">
            <v>VIC</v>
          </cell>
          <cell r="D106" t="str">
            <v>T&amp;B</v>
          </cell>
          <cell r="E106" t="str">
            <v>Women</v>
          </cell>
          <cell r="F106" t="str">
            <v>Veteran</v>
          </cell>
          <cell r="G106" t="str">
            <v/>
          </cell>
          <cell r="H106" t="str">
            <v>Tina Smith, Bev Trease</v>
          </cell>
        </row>
        <row r="107">
          <cell r="A107">
            <v>111</v>
          </cell>
          <cell r="B107" t="str">
            <v>Australia                </v>
          </cell>
          <cell r="C107" t="str">
            <v>QLD</v>
          </cell>
          <cell r="D107" t="str">
            <v>firman/nemeth</v>
          </cell>
          <cell r="E107" t="str">
            <v>Men</v>
          </cell>
          <cell r="F107" t="str">
            <v>Veteran</v>
          </cell>
          <cell r="G107" t="str">
            <v/>
          </cell>
          <cell r="H107" t="str">
            <v>David Firman, Mark Nemeth</v>
          </cell>
        </row>
        <row r="108">
          <cell r="A108">
            <v>112</v>
          </cell>
          <cell r="B108" t="str">
            <v>Australia                </v>
          </cell>
          <cell r="C108" t="str">
            <v>WA</v>
          </cell>
          <cell r="D108" t="str">
            <v/>
          </cell>
          <cell r="E108" t="str">
            <v>Men</v>
          </cell>
          <cell r="F108" t="str">
            <v>Veteran</v>
          </cell>
          <cell r="G108" t="str">
            <v/>
          </cell>
          <cell r="H108" t="str">
            <v>Gary Carroll, Ian Thomsett</v>
          </cell>
        </row>
        <row r="109">
          <cell r="A109">
            <v>113</v>
          </cell>
          <cell r="B109" t="str">
            <v>Australia                </v>
          </cell>
          <cell r="C109" t="str">
            <v>SA</v>
          </cell>
          <cell r="D109" t="str">
            <v>SA HILLS DWELLERS</v>
          </cell>
          <cell r="E109" t="str">
            <v>Men</v>
          </cell>
          <cell r="F109" t="str">
            <v>Veteran</v>
          </cell>
          <cell r="G109" t="str">
            <v/>
          </cell>
          <cell r="H109" t="str">
            <v>Steve Cooper, Dave Nicolson</v>
          </cell>
        </row>
        <row r="110">
          <cell r="A110">
            <v>114</v>
          </cell>
          <cell r="B110" t="str">
            <v>Australia                </v>
          </cell>
          <cell r="C110" t="str">
            <v>SA</v>
          </cell>
          <cell r="D110" t="str">
            <v/>
          </cell>
          <cell r="E110" t="str">
            <v>Mixed</v>
          </cell>
          <cell r="F110" t="str">
            <v>Super Veteran</v>
          </cell>
          <cell r="G110" t="str">
            <v/>
          </cell>
          <cell r="H110" t="str">
            <v>Sigrid Attenborough, Detlef Ringewaldt</v>
          </cell>
        </row>
        <row r="111">
          <cell r="A111">
            <v>115</v>
          </cell>
          <cell r="B111" t="str">
            <v>Australia                </v>
          </cell>
          <cell r="C111" t="str">
            <v>NSW</v>
          </cell>
          <cell r="D111" t="str">
            <v>ROADIES</v>
          </cell>
          <cell r="E111" t="str">
            <v>Men</v>
          </cell>
          <cell r="F111" t="str">
            <v>Super Veteran</v>
          </cell>
          <cell r="G111" t="str">
            <v/>
          </cell>
          <cell r="H111" t="str">
            <v>John Anderson, David Dash</v>
          </cell>
        </row>
        <row r="112">
          <cell r="A112">
            <v>116</v>
          </cell>
          <cell r="B112" t="str">
            <v>New Zealand              </v>
          </cell>
          <cell r="C112" t="str">
            <v/>
          </cell>
          <cell r="D112" t="str">
            <v>Dark Side of the Moon</v>
          </cell>
          <cell r="E112" t="str">
            <v>Men</v>
          </cell>
          <cell r="F112" t="str">
            <v>Veteran</v>
          </cell>
          <cell r="G112" t="str">
            <v/>
          </cell>
          <cell r="H112" t="str">
            <v>Greg Barbour, David Rowlands</v>
          </cell>
        </row>
        <row r="113">
          <cell r="A113">
            <v>118</v>
          </cell>
          <cell r="B113" t="str">
            <v>Australia                </v>
          </cell>
          <cell r="C113" t="str">
            <v>NSW</v>
          </cell>
          <cell r="D113" t="str">
            <v>Leanne&amp;Caz</v>
          </cell>
          <cell r="E113" t="str">
            <v>Women</v>
          </cell>
          <cell r="F113" t="str">
            <v>Open</v>
          </cell>
          <cell r="G113" t="str">
            <v/>
          </cell>
          <cell r="H113" t="str">
            <v>Carolyn Haupt, Leanne Wilkinson</v>
          </cell>
        </row>
        <row r="114">
          <cell r="A114">
            <v>119</v>
          </cell>
          <cell r="B114" t="str">
            <v>Australia                </v>
          </cell>
          <cell r="C114" t="str">
            <v>TAS</v>
          </cell>
          <cell r="D114" t="str">
            <v>TASSA</v>
          </cell>
          <cell r="E114" t="str">
            <v>Women</v>
          </cell>
          <cell r="F114" t="str">
            <v>Veteran</v>
          </cell>
          <cell r="G114" t="str">
            <v/>
          </cell>
          <cell r="H114" t="str">
            <v>Christine Brown, Kay Haarsma</v>
          </cell>
        </row>
        <row r="115">
          <cell r="A115">
            <v>120</v>
          </cell>
          <cell r="B115" t="str">
            <v>Australia                </v>
          </cell>
          <cell r="C115" t="str">
            <v>NSW</v>
          </cell>
          <cell r="D115" t="str">
            <v>wayfaring women</v>
          </cell>
          <cell r="E115" t="str">
            <v>Women</v>
          </cell>
          <cell r="F115" t="str">
            <v>Open</v>
          </cell>
          <cell r="G115" t="str">
            <v/>
          </cell>
          <cell r="H115" t="str">
            <v>Belinda Bright, Alexa McAuley</v>
          </cell>
        </row>
        <row r="116">
          <cell r="A116">
            <v>121</v>
          </cell>
          <cell r="B116" t="str">
            <v>Australia                </v>
          </cell>
          <cell r="C116" t="str">
            <v>TAS</v>
          </cell>
          <cell r="D116" t="str">
            <v>Tassie Two</v>
          </cell>
          <cell r="E116" t="str">
            <v>Men</v>
          </cell>
          <cell r="F116" t="str">
            <v>Super Veteran</v>
          </cell>
          <cell r="G116" t="str">
            <v/>
          </cell>
          <cell r="H116" t="str">
            <v>Rod Bilson, Nick Bowden</v>
          </cell>
        </row>
        <row r="117">
          <cell r="A117">
            <v>122</v>
          </cell>
          <cell r="B117" t="str">
            <v>Australia                </v>
          </cell>
          <cell r="C117" t="str">
            <v>NSW</v>
          </cell>
          <cell r="D117" t="str">
            <v>Big Del and me</v>
          </cell>
          <cell r="E117" t="str">
            <v>Women</v>
          </cell>
          <cell r="F117" t="str">
            <v>Junior</v>
          </cell>
          <cell r="G117" t="str">
            <v/>
          </cell>
          <cell r="H117" t="str">
            <v>Sarah Eddowes, Adelaide Lee-Warner</v>
          </cell>
        </row>
        <row r="118">
          <cell r="A118">
            <v>123</v>
          </cell>
          <cell r="B118" t="str">
            <v>Czech Republic           </v>
          </cell>
          <cell r="C118" t="str">
            <v/>
          </cell>
          <cell r="D118" t="str">
            <v>Kamenice</v>
          </cell>
          <cell r="E118" t="str">
            <v>Mixed</v>
          </cell>
          <cell r="F118" t="str">
            <v>Open</v>
          </cell>
          <cell r="G118" t="str">
            <v/>
          </cell>
          <cell r="H118" t="str">
            <v>Jitka Klinkerova, Jan Tojnar</v>
          </cell>
        </row>
        <row r="119">
          <cell r="A119">
            <v>124</v>
          </cell>
          <cell r="B119" t="str">
            <v>Australia                </v>
          </cell>
          <cell r="C119" t="str">
            <v>NSW</v>
          </cell>
          <cell r="D119" t="str">
            <v>Mont crank</v>
          </cell>
          <cell r="E119" t="str">
            <v>Men</v>
          </cell>
          <cell r="F119" t="str">
            <v>Open</v>
          </cell>
          <cell r="G119" t="str">
            <v/>
          </cell>
          <cell r="H119" t="str">
            <v>Matt de Belin, Michael Meryment</v>
          </cell>
        </row>
        <row r="120">
          <cell r="A120">
            <v>125</v>
          </cell>
          <cell r="B120" t="str">
            <v>Australia                </v>
          </cell>
          <cell r="C120" t="str">
            <v>WA</v>
          </cell>
          <cell r="D120" t="str">
            <v/>
          </cell>
          <cell r="E120" t="str">
            <v>Men</v>
          </cell>
          <cell r="F120" t="str">
            <v>Super Veteran</v>
          </cell>
          <cell r="G120" t="str">
            <v/>
          </cell>
          <cell r="H120" t="str">
            <v>Jim Langford, Chip Lundstrom</v>
          </cell>
        </row>
        <row r="121">
          <cell r="A121">
            <v>126</v>
          </cell>
          <cell r="B121" t="str">
            <v>Australia                </v>
          </cell>
          <cell r="C121" t="str">
            <v>VIC</v>
          </cell>
          <cell r="D121" t="str">
            <v/>
          </cell>
          <cell r="E121" t="str">
            <v>Men</v>
          </cell>
          <cell r="F121" t="str">
            <v>Veteran</v>
          </cell>
          <cell r="G121" t="str">
            <v/>
          </cell>
          <cell r="H121" t="str">
            <v>Richard Arney, Grant Jeffrey, Neil Phillips</v>
          </cell>
        </row>
        <row r="122">
          <cell r="A122">
            <v>127</v>
          </cell>
          <cell r="B122" t="str">
            <v>Australia                </v>
          </cell>
          <cell r="C122" t="str">
            <v>VIC</v>
          </cell>
          <cell r="D122" t="str">
            <v/>
          </cell>
          <cell r="E122" t="str">
            <v>Men</v>
          </cell>
          <cell r="F122" t="str">
            <v>Junior</v>
          </cell>
          <cell r="G122" t="str">
            <v/>
          </cell>
          <cell r="H122" t="str">
            <v>Geoff Davis, Nat Phillips</v>
          </cell>
        </row>
        <row r="123">
          <cell r="A123">
            <v>129</v>
          </cell>
          <cell r="B123" t="str">
            <v>Czech Republic           </v>
          </cell>
          <cell r="C123" t="str">
            <v/>
          </cell>
          <cell r="D123" t="str">
            <v>CZECH TEAM - 2</v>
          </cell>
          <cell r="E123" t="str">
            <v>Women</v>
          </cell>
          <cell r="F123" t="str">
            <v>Open</v>
          </cell>
          <cell r="G123" t="str">
            <v/>
          </cell>
          <cell r="H123" t="str">
            <v>Kamila Jirku, Martina Volfova</v>
          </cell>
        </row>
        <row r="124">
          <cell r="A124">
            <v>130</v>
          </cell>
          <cell r="B124" t="str">
            <v>Australia                </v>
          </cell>
          <cell r="C124" t="str">
            <v>NSW</v>
          </cell>
          <cell r="D124" t="str">
            <v>BooYa</v>
          </cell>
          <cell r="E124" t="str">
            <v>Mixed</v>
          </cell>
          <cell r="F124" t="str">
            <v>Open</v>
          </cell>
          <cell r="G124" t="str">
            <v/>
          </cell>
          <cell r="H124" t="str">
            <v>Andreas Mross, Corey Spink, Lucy Spink</v>
          </cell>
        </row>
        <row r="125">
          <cell r="A125">
            <v>132</v>
          </cell>
          <cell r="B125" t="str">
            <v>Australia                </v>
          </cell>
          <cell r="C125" t="str">
            <v>QLD</v>
          </cell>
          <cell r="D125" t="str">
            <v>McFry</v>
          </cell>
          <cell r="E125" t="str">
            <v>Men</v>
          </cell>
          <cell r="F125" t="str">
            <v>Veteran</v>
          </cell>
          <cell r="G125" t="str">
            <v/>
          </cell>
          <cell r="H125" t="str">
            <v>Paul Frylink, Tim McIntyre</v>
          </cell>
        </row>
        <row r="126">
          <cell r="A126">
            <v>133</v>
          </cell>
          <cell r="B126" t="str">
            <v>New Zealand              </v>
          </cell>
          <cell r="C126" t="str">
            <v/>
          </cell>
          <cell r="D126" t="str">
            <v>The Usual Suspects</v>
          </cell>
          <cell r="E126" t="str">
            <v>Mixed</v>
          </cell>
          <cell r="F126" t="str">
            <v>Open</v>
          </cell>
          <cell r="G126" t="str">
            <v/>
          </cell>
          <cell r="H126" t="str">
            <v>Debbie Mansfield, Glen Warner</v>
          </cell>
        </row>
        <row r="127">
          <cell r="A127">
            <v>134</v>
          </cell>
          <cell r="B127" t="str">
            <v>USA                      </v>
          </cell>
          <cell r="C127" t="str">
            <v/>
          </cell>
          <cell r="D127" t="str">
            <v>Nightcrawlers</v>
          </cell>
          <cell r="E127" t="str">
            <v>Mixed</v>
          </cell>
          <cell r="F127" t="str">
            <v>Super Veteran</v>
          </cell>
          <cell r="G127" t="str">
            <v/>
          </cell>
          <cell r="H127" t="str">
            <v>Eric Smith, Mary Smith</v>
          </cell>
        </row>
        <row r="128">
          <cell r="A128">
            <v>135</v>
          </cell>
          <cell r="B128" t="str">
            <v>Australia                </v>
          </cell>
          <cell r="C128" t="str">
            <v>VIC</v>
          </cell>
          <cell r="D128" t="str">
            <v>what a way to get away from the kids</v>
          </cell>
          <cell r="E128" t="str">
            <v>Mixed</v>
          </cell>
          <cell r="F128" t="str">
            <v>Open</v>
          </cell>
          <cell r="G128" t="str">
            <v/>
          </cell>
          <cell r="H128" t="str">
            <v>Tania Bezzobs, Ross Dawson</v>
          </cell>
        </row>
        <row r="129">
          <cell r="A129">
            <v>136</v>
          </cell>
          <cell r="B129" t="str">
            <v>Australia                </v>
          </cell>
          <cell r="C129" t="str">
            <v>QLD</v>
          </cell>
          <cell r="D129" t="str">
            <v>Twisted Sisters</v>
          </cell>
          <cell r="E129" t="str">
            <v>Women</v>
          </cell>
          <cell r="F129" t="str">
            <v>Open</v>
          </cell>
          <cell r="G129" t="str">
            <v/>
          </cell>
          <cell r="H129" t="str">
            <v>Fiona McIntyre, Bronwyn Walsh</v>
          </cell>
        </row>
        <row r="130">
          <cell r="A130">
            <v>138</v>
          </cell>
          <cell r="B130" t="str">
            <v>Australia                </v>
          </cell>
          <cell r="C130" t="str">
            <v>NT</v>
          </cell>
          <cell r="D130" t="str">
            <v>Dan and Annie</v>
          </cell>
          <cell r="E130" t="str">
            <v>Mixed</v>
          </cell>
          <cell r="F130" t="str">
            <v>Veteran</v>
          </cell>
          <cell r="G130" t="str">
            <v/>
          </cell>
          <cell r="H130" t="str">
            <v>Dan Baschiera, Annie Whybourne</v>
          </cell>
        </row>
        <row r="131">
          <cell r="A131">
            <v>139</v>
          </cell>
          <cell r="B131" t="str">
            <v>New Zealand              </v>
          </cell>
          <cell r="C131" t="str">
            <v/>
          </cell>
          <cell r="D131" t="str">
            <v>Lost Sheep</v>
          </cell>
          <cell r="E131" t="str">
            <v>Men</v>
          </cell>
          <cell r="F131" t="str">
            <v>Veteran</v>
          </cell>
          <cell r="G131" t="str">
            <v/>
          </cell>
          <cell r="H131" t="str">
            <v>Mike Sheridan, Chris Tait</v>
          </cell>
        </row>
        <row r="132">
          <cell r="A132">
            <v>140</v>
          </cell>
          <cell r="B132" t="str">
            <v>New Zealand              </v>
          </cell>
          <cell r="C132" t="str">
            <v/>
          </cell>
          <cell r="D132" t="str">
            <v>wander women</v>
          </cell>
          <cell r="E132" t="str">
            <v>Women</v>
          </cell>
          <cell r="F132" t="str">
            <v>Veteran</v>
          </cell>
          <cell r="G132" t="str">
            <v/>
          </cell>
          <cell r="H132" t="str">
            <v>Royce Mills, Annie Sanderson</v>
          </cell>
        </row>
        <row r="133">
          <cell r="A133">
            <v>141</v>
          </cell>
          <cell r="B133" t="str">
            <v>New Zealand              </v>
          </cell>
          <cell r="C133" t="str">
            <v/>
          </cell>
          <cell r="D133" t="str">
            <v>Four Feet From the Edge</v>
          </cell>
          <cell r="E133" t="str">
            <v>Mixed</v>
          </cell>
          <cell r="F133" t="str">
            <v>Veteran</v>
          </cell>
          <cell r="G133" t="str">
            <v/>
          </cell>
          <cell r="H133" t="str">
            <v>Emma de Lacey, Guy de Lacey</v>
          </cell>
        </row>
        <row r="134">
          <cell r="A134">
            <v>142</v>
          </cell>
          <cell r="B134" t="str">
            <v>Australia                </v>
          </cell>
          <cell r="C134" t="str">
            <v>QLD</v>
          </cell>
          <cell r="D134" t="str">
            <v>Starfactor</v>
          </cell>
          <cell r="E134" t="str">
            <v>Men</v>
          </cell>
          <cell r="F134" t="str">
            <v>Veteran</v>
          </cell>
          <cell r="G134" t="str">
            <v/>
          </cell>
          <cell r="H134" t="str">
            <v>Neil Parker, Rod Spinks</v>
          </cell>
        </row>
        <row r="135">
          <cell r="A135">
            <v>143</v>
          </cell>
          <cell r="B135" t="str">
            <v>Australia                </v>
          </cell>
          <cell r="C135" t="str">
            <v>NSW</v>
          </cell>
          <cell r="D135" t="str">
            <v>Megvan</v>
          </cell>
          <cell r="E135" t="str">
            <v>Mixed</v>
          </cell>
          <cell r="F135" t="str">
            <v>Veteran</v>
          </cell>
          <cell r="G135" t="str">
            <v/>
          </cell>
          <cell r="H135" t="str">
            <v>Sue Clarke, Walter Kelemen, Richard Sage</v>
          </cell>
        </row>
        <row r="136">
          <cell r="A136">
            <v>144</v>
          </cell>
          <cell r="B136" t="str">
            <v>Australia                </v>
          </cell>
          <cell r="C136" t="str">
            <v>TAS</v>
          </cell>
          <cell r="D136" t="str">
            <v>Old WROCers</v>
          </cell>
          <cell r="E136" t="str">
            <v>Men</v>
          </cell>
          <cell r="F136" t="str">
            <v>Veteran</v>
          </cell>
          <cell r="G136" t="str">
            <v/>
          </cell>
          <cell r="H136" t="str">
            <v>Darryl Smith, Bernard Walker</v>
          </cell>
        </row>
        <row r="137">
          <cell r="A137">
            <v>145</v>
          </cell>
          <cell r="B137" t="str">
            <v>Australia                </v>
          </cell>
          <cell r="C137" t="str">
            <v>NSW</v>
          </cell>
          <cell r="D137" t="str">
            <v>CK Health</v>
          </cell>
          <cell r="E137" t="str">
            <v>Mixed</v>
          </cell>
          <cell r="F137" t="str">
            <v>Veteran</v>
          </cell>
          <cell r="G137" t="str">
            <v/>
          </cell>
          <cell r="H137" t="str">
            <v>Ian Cameron, Susan Kurrle</v>
          </cell>
        </row>
        <row r="138">
          <cell r="A138">
            <v>146</v>
          </cell>
          <cell r="B138" t="str">
            <v>Australia                </v>
          </cell>
          <cell r="C138" t="str">
            <v>NSW</v>
          </cell>
          <cell r="D138" t="str">
            <v>baffled not bungled</v>
          </cell>
          <cell r="E138" t="str">
            <v>Men</v>
          </cell>
          <cell r="F138" t="str">
            <v>Open</v>
          </cell>
          <cell r="G138" t="str">
            <v/>
          </cell>
          <cell r="H138" t="str">
            <v>Duncan Sinclair, Phillip Whitten</v>
          </cell>
        </row>
        <row r="139">
          <cell r="A139">
            <v>147</v>
          </cell>
          <cell r="B139" t="str">
            <v>Finland                  </v>
          </cell>
          <cell r="C139" t="str">
            <v/>
          </cell>
          <cell r="D139" t="str">
            <v>SK Pohjantahti</v>
          </cell>
          <cell r="E139" t="str">
            <v>Men</v>
          </cell>
          <cell r="F139" t="str">
            <v>Open</v>
          </cell>
          <cell r="G139" t="str">
            <v/>
          </cell>
          <cell r="H139" t="str">
            <v>Panu Hyvönen, Ilpo Pietiläinen</v>
          </cell>
        </row>
        <row r="140">
          <cell r="A140">
            <v>148</v>
          </cell>
          <cell r="B140" t="str">
            <v>Australia                </v>
          </cell>
          <cell r="C140" t="str">
            <v>NT</v>
          </cell>
          <cell r="D140" t="str">
            <v>Toad Fighters</v>
          </cell>
          <cell r="E140" t="str">
            <v>Mixed</v>
          </cell>
          <cell r="F140" t="str">
            <v>Veteran</v>
          </cell>
          <cell r="G140" t="str">
            <v/>
          </cell>
          <cell r="H140" t="str">
            <v>Plaxy Purich, Paul Sharp</v>
          </cell>
        </row>
        <row r="141">
          <cell r="A141">
            <v>150</v>
          </cell>
          <cell r="B141" t="str">
            <v>Australia                </v>
          </cell>
          <cell r="C141" t="str">
            <v>ACT</v>
          </cell>
          <cell r="D141" t="str">
            <v>Fugahwe</v>
          </cell>
          <cell r="E141" t="str">
            <v>Mixed</v>
          </cell>
          <cell r="F141" t="str">
            <v>Open</v>
          </cell>
          <cell r="G141" t="str">
            <v/>
          </cell>
          <cell r="H141" t="str">
            <v>Keith Conley, Mark McDonald, Susan Sprague, Selina Stoute</v>
          </cell>
        </row>
        <row r="142">
          <cell r="A142">
            <v>151</v>
          </cell>
          <cell r="B142" t="str">
            <v>Australia                </v>
          </cell>
          <cell r="C142" t="str">
            <v>NSW</v>
          </cell>
          <cell r="D142" t="str">
            <v>Gregor Wilson &amp; Peter Merrotsy</v>
          </cell>
          <cell r="E142" t="str">
            <v>Men</v>
          </cell>
          <cell r="F142" t="str">
            <v>Veteran</v>
          </cell>
          <cell r="G142" t="str">
            <v/>
          </cell>
          <cell r="H142" t="str">
            <v>Peter Merrotsy, Gregor Wilson</v>
          </cell>
        </row>
        <row r="143">
          <cell r="A143">
            <v>153</v>
          </cell>
          <cell r="B143" t="str">
            <v>Australia                </v>
          </cell>
          <cell r="C143" t="str">
            <v>QLD</v>
          </cell>
          <cell r="D143" t="str">
            <v>Madeleine and Sonja</v>
          </cell>
          <cell r="E143" t="str">
            <v>Women</v>
          </cell>
          <cell r="F143" t="str">
            <v>Open</v>
          </cell>
          <cell r="G143" t="str">
            <v/>
          </cell>
          <cell r="H143" t="str">
            <v>Tamsin Barnes, Sonja Kleinlogel</v>
          </cell>
        </row>
        <row r="144">
          <cell r="A144">
            <v>154</v>
          </cell>
          <cell r="B144" t="str">
            <v>Australia                </v>
          </cell>
          <cell r="C144" t="str">
            <v>WA</v>
          </cell>
          <cell r="D144" t="str">
            <v>Pump</v>
          </cell>
          <cell r="E144" t="str">
            <v>Men</v>
          </cell>
          <cell r="F144" t="str">
            <v>Open</v>
          </cell>
          <cell r="G144" t="str">
            <v/>
          </cell>
          <cell r="H144" t="str">
            <v>Nicholas Dufty, Paul Harrison</v>
          </cell>
        </row>
        <row r="145">
          <cell r="A145">
            <v>155</v>
          </cell>
          <cell r="B145" t="str">
            <v>Australia                </v>
          </cell>
          <cell r="C145" t="str">
            <v>NSW</v>
          </cell>
          <cell r="D145" t="str">
            <v>Burrindacty</v>
          </cell>
          <cell r="E145" t="str">
            <v>Mixed</v>
          </cell>
          <cell r="F145" t="str">
            <v>Open</v>
          </cell>
          <cell r="G145" t="str">
            <v/>
          </cell>
          <cell r="H145" t="str">
            <v>Christine Curtin, Stephen Darby</v>
          </cell>
        </row>
        <row r="146">
          <cell r="A146">
            <v>156</v>
          </cell>
          <cell r="B146" t="str">
            <v>Australia                </v>
          </cell>
          <cell r="C146" t="str">
            <v>NSW</v>
          </cell>
          <cell r="D146" t="str">
            <v>If your going to be a bear be a grizzly</v>
          </cell>
          <cell r="E146" t="str">
            <v>Men</v>
          </cell>
          <cell r="F146" t="str">
            <v>Open</v>
          </cell>
          <cell r="G146" t="str">
            <v/>
          </cell>
          <cell r="H146" t="str">
            <v>Andrew Introna, Andy Mein, Andrew Pope</v>
          </cell>
        </row>
        <row r="147">
          <cell r="A147">
            <v>157</v>
          </cell>
          <cell r="B147" t="str">
            <v>Australia                </v>
          </cell>
          <cell r="C147" t="str">
            <v>TAS</v>
          </cell>
          <cell r="D147" t="str">
            <v>The Penguin Eaters</v>
          </cell>
          <cell r="E147" t="str">
            <v>Men</v>
          </cell>
          <cell r="F147" t="str">
            <v>Junior</v>
          </cell>
          <cell r="G147" t="str">
            <v/>
          </cell>
          <cell r="H147" t="str">
            <v>Louis Elson, Callum Fagg</v>
          </cell>
        </row>
        <row r="148">
          <cell r="A148">
            <v>159</v>
          </cell>
          <cell r="B148" t="str">
            <v>Australia                </v>
          </cell>
          <cell r="C148" t="str">
            <v>NSW</v>
          </cell>
          <cell r="D148" t="str">
            <v/>
          </cell>
          <cell r="E148" t="str">
            <v>Mixed</v>
          </cell>
          <cell r="F148" t="str">
            <v>Open</v>
          </cell>
          <cell r="G148" t="str">
            <v/>
          </cell>
          <cell r="H148" t="str">
            <v>Carmel Cox, Peter Cox</v>
          </cell>
        </row>
        <row r="149">
          <cell r="A149">
            <v>160</v>
          </cell>
          <cell r="B149" t="str">
            <v>Australia                </v>
          </cell>
          <cell r="C149" t="str">
            <v>VIC</v>
          </cell>
          <cell r="D149" t="str">
            <v>Jopie Bodegraven &amp; Jenny Flood</v>
          </cell>
          <cell r="E149" t="str">
            <v>Mixed</v>
          </cell>
          <cell r="F149" t="str">
            <v>Super Veteran</v>
          </cell>
          <cell r="G149" t="str">
            <v/>
          </cell>
          <cell r="H149" t="str">
            <v>Jopie Bodegraven, Jenny Flood</v>
          </cell>
        </row>
        <row r="150">
          <cell r="A150">
            <v>161</v>
          </cell>
          <cell r="B150" t="str">
            <v>Australia                </v>
          </cell>
          <cell r="C150" t="str">
            <v>VIC</v>
          </cell>
          <cell r="D150" t="str">
            <v>Supertough</v>
          </cell>
          <cell r="E150" t="str">
            <v>Mixed</v>
          </cell>
          <cell r="F150" t="str">
            <v>Open</v>
          </cell>
          <cell r="G150" t="str">
            <v/>
          </cell>
          <cell r="H150" t="str">
            <v>Kate Gavens, Tom Lothian</v>
          </cell>
        </row>
        <row r="151">
          <cell r="A151">
            <v>162</v>
          </cell>
          <cell r="B151" t="str">
            <v>Australia                </v>
          </cell>
          <cell r="C151" t="str">
            <v>VIC</v>
          </cell>
          <cell r="D151" t="str">
            <v>Slow and steady</v>
          </cell>
          <cell r="E151" t="str">
            <v>Mixed</v>
          </cell>
          <cell r="F151" t="str">
            <v>Veteran</v>
          </cell>
          <cell r="G151" t="str">
            <v/>
          </cell>
          <cell r="H151" t="str">
            <v>Helen Alexander, John Gavens, Heather Leslie</v>
          </cell>
        </row>
        <row r="152">
          <cell r="A152">
            <v>163</v>
          </cell>
          <cell r="B152" t="str">
            <v>Australia                </v>
          </cell>
          <cell r="C152" t="str">
            <v>VIC</v>
          </cell>
          <cell r="D152" t="str">
            <v>Chris &amp; Catherine Creely</v>
          </cell>
          <cell r="E152" t="str">
            <v>Mixed</v>
          </cell>
          <cell r="F152" t="str">
            <v>Veteran</v>
          </cell>
          <cell r="G152" t="str">
            <v/>
          </cell>
          <cell r="H152" t="str">
            <v>Catherine Creely, Chris Creely</v>
          </cell>
        </row>
        <row r="153">
          <cell r="A153">
            <v>164</v>
          </cell>
          <cell r="B153" t="str">
            <v>Australia                </v>
          </cell>
          <cell r="C153" t="str">
            <v>NSW</v>
          </cell>
          <cell r="D153" t="str">
            <v>Haigh</v>
          </cell>
          <cell r="E153" t="str">
            <v>Mixed</v>
          </cell>
          <cell r="F153" t="str">
            <v>Open</v>
          </cell>
          <cell r="G153" t="str">
            <v/>
          </cell>
          <cell r="H153" t="str">
            <v>Andrew Haigh, Nicole Haigh</v>
          </cell>
        </row>
        <row r="154">
          <cell r="A154">
            <v>165</v>
          </cell>
          <cell r="B154" t="str">
            <v>Australia                </v>
          </cell>
          <cell r="C154" t="str">
            <v>VIC</v>
          </cell>
          <cell r="D154" t="str">
            <v>Old Arthritic and Wobbly</v>
          </cell>
          <cell r="E154" t="str">
            <v>Mixed</v>
          </cell>
          <cell r="F154" t="str">
            <v>Veteran</v>
          </cell>
          <cell r="G154" t="str">
            <v/>
          </cell>
          <cell r="H154" t="str">
            <v>Ken Madill, Di Young</v>
          </cell>
        </row>
        <row r="155">
          <cell r="A155">
            <v>167</v>
          </cell>
          <cell r="B155" t="str">
            <v>New Zealand              </v>
          </cell>
          <cell r="C155" t="str">
            <v/>
          </cell>
          <cell r="D155" t="str">
            <v/>
          </cell>
          <cell r="E155" t="str">
            <v>Mixed</v>
          </cell>
          <cell r="F155" t="str">
            <v>Junior</v>
          </cell>
          <cell r="G155" t="str">
            <v/>
          </cell>
          <cell r="H155" t="str">
            <v>Nick Tippling, Emmah Ussher</v>
          </cell>
        </row>
        <row r="156">
          <cell r="A156">
            <v>168</v>
          </cell>
          <cell r="B156" t="str">
            <v>Australia                </v>
          </cell>
          <cell r="C156" t="str">
            <v>NSW</v>
          </cell>
          <cell r="D156" t="str">
            <v>The all knights</v>
          </cell>
          <cell r="E156" t="str">
            <v>Mixed</v>
          </cell>
          <cell r="F156" t="str">
            <v>Open</v>
          </cell>
          <cell r="G156" t="str">
            <v/>
          </cell>
          <cell r="H156" t="str">
            <v>Melanie Simpson, Damian Welbourne</v>
          </cell>
        </row>
        <row r="157">
          <cell r="A157">
            <v>169</v>
          </cell>
          <cell r="B157" t="str">
            <v>Australia                </v>
          </cell>
          <cell r="C157" t="str">
            <v>QLD</v>
          </cell>
          <cell r="D157" t="str">
            <v>Team Green Ant</v>
          </cell>
          <cell r="E157" t="str">
            <v>Men</v>
          </cell>
          <cell r="F157" t="str">
            <v>Open</v>
          </cell>
          <cell r="G157" t="str">
            <v/>
          </cell>
          <cell r="H157" t="str">
            <v>Tony Bowman, Adam Fletcher, Shane White</v>
          </cell>
        </row>
        <row r="158">
          <cell r="A158">
            <v>170</v>
          </cell>
          <cell r="B158" t="str">
            <v>Australia                </v>
          </cell>
          <cell r="C158" t="str">
            <v>TAS</v>
          </cell>
          <cell r="D158" t="str">
            <v>It's a SWAN!!!!</v>
          </cell>
          <cell r="E158" t="str">
            <v>Men</v>
          </cell>
          <cell r="F158" t="str">
            <v>Open</v>
          </cell>
          <cell r="G158" t="str">
            <v/>
          </cell>
          <cell r="H158" t="str">
            <v>Dan Hodge, Matt Hope</v>
          </cell>
        </row>
        <row r="159">
          <cell r="A159">
            <v>171</v>
          </cell>
          <cell r="B159" t="str">
            <v>Australia                </v>
          </cell>
          <cell r="C159" t="str">
            <v>NSW</v>
          </cell>
          <cell r="D159" t="str">
            <v>Team Hollard</v>
          </cell>
          <cell r="E159" t="str">
            <v>Men</v>
          </cell>
          <cell r="F159" t="str">
            <v>Family</v>
          </cell>
          <cell r="G159" t="str">
            <v/>
          </cell>
          <cell r="H159" t="str">
            <v>Jason Hollard, Joshua Hollard</v>
          </cell>
        </row>
        <row r="160">
          <cell r="A160">
            <v>172</v>
          </cell>
          <cell r="B160" t="str">
            <v>Australia                </v>
          </cell>
          <cell r="C160" t="str">
            <v>VIC</v>
          </cell>
          <cell r="D160" t="str">
            <v>Phillips &amp; Fung</v>
          </cell>
          <cell r="E160" t="str">
            <v>Women</v>
          </cell>
          <cell r="F160" t="str">
            <v>Junior</v>
          </cell>
          <cell r="G160" t="str">
            <v/>
          </cell>
          <cell r="H160" t="str">
            <v>Amanda Fung, Catherine Phillips, Lucy Phillips</v>
          </cell>
        </row>
        <row r="161">
          <cell r="A161">
            <v>173</v>
          </cell>
          <cell r="B161" t="str">
            <v>Australia                </v>
          </cell>
          <cell r="C161" t="str">
            <v>VIC</v>
          </cell>
          <cell r="D161" t="str">
            <v>Phillips &amp; Smith</v>
          </cell>
          <cell r="E161" t="str">
            <v>Mixed</v>
          </cell>
          <cell r="F161" t="str">
            <v>Open</v>
          </cell>
          <cell r="G161" t="str">
            <v/>
          </cell>
          <cell r="H161" t="str">
            <v>Catherine Crock, Rod Phillips, Ben Phillips, Richard Smith</v>
          </cell>
        </row>
        <row r="162">
          <cell r="A162">
            <v>174</v>
          </cell>
          <cell r="B162" t="str">
            <v>Australia                </v>
          </cell>
          <cell r="C162" t="str">
            <v>NSW</v>
          </cell>
          <cell r="D162" t="str">
            <v>The headless chickens</v>
          </cell>
          <cell r="E162" t="str">
            <v>Men</v>
          </cell>
          <cell r="F162" t="str">
            <v>Open</v>
          </cell>
          <cell r="G162" t="str">
            <v/>
          </cell>
          <cell r="H162" t="str">
            <v>Joel Mackay, Jonathan Worswick</v>
          </cell>
        </row>
        <row r="163">
          <cell r="A163">
            <v>175</v>
          </cell>
          <cell r="B163" t="str">
            <v>Australia                </v>
          </cell>
          <cell r="C163" t="str">
            <v>NSW</v>
          </cell>
          <cell r="D163" t="str">
            <v>NSW Stingers</v>
          </cell>
          <cell r="E163" t="str">
            <v>Men</v>
          </cell>
          <cell r="F163" t="str">
            <v>Open</v>
          </cell>
          <cell r="G163" t="str">
            <v/>
          </cell>
          <cell r="H163" t="str">
            <v>Damon Goerke, Rob Preston</v>
          </cell>
        </row>
        <row r="164">
          <cell r="A164">
            <v>177</v>
          </cell>
          <cell r="B164" t="str">
            <v>Australia                </v>
          </cell>
          <cell r="C164" t="str">
            <v>TAS</v>
          </cell>
          <cell r="D164" t="str">
            <v>Ragged Jacks</v>
          </cell>
          <cell r="E164" t="str">
            <v>Men</v>
          </cell>
          <cell r="F164" t="str">
            <v>Super Veteran</v>
          </cell>
          <cell r="G164" t="str">
            <v/>
          </cell>
          <cell r="H164" t="str">
            <v>John Brock, Leigh Privett</v>
          </cell>
        </row>
        <row r="165">
          <cell r="A165">
            <v>178</v>
          </cell>
          <cell r="B165" t="str">
            <v>Australia                </v>
          </cell>
          <cell r="C165" t="str">
            <v>VIC</v>
          </cell>
          <cell r="D165" t="str">
            <v>Nobungles</v>
          </cell>
          <cell r="E165" t="str">
            <v>Men</v>
          </cell>
          <cell r="F165" t="str">
            <v>Veteran</v>
          </cell>
          <cell r="G165" t="str">
            <v/>
          </cell>
          <cell r="H165" t="str">
            <v>Derek Morris, Ted van Geldermalsen</v>
          </cell>
        </row>
        <row r="166">
          <cell r="A166">
            <v>179</v>
          </cell>
          <cell r="B166" t="str">
            <v>Australia                </v>
          </cell>
          <cell r="C166" t="str">
            <v>VIC</v>
          </cell>
          <cell r="D166" t="str">
            <v>Jamirca</v>
          </cell>
          <cell r="E166" t="str">
            <v>Mixed</v>
          </cell>
          <cell r="F166" t="str">
            <v>Junior</v>
          </cell>
          <cell r="G166" t="str">
            <v/>
          </cell>
          <cell r="H166" t="str">
            <v>Jared Cairns, Caitlin Hamond, Miranda Reaburn</v>
          </cell>
        </row>
        <row r="167">
          <cell r="A167">
            <v>180</v>
          </cell>
          <cell r="B167" t="str">
            <v>Australia                </v>
          </cell>
          <cell r="C167" t="str">
            <v>VIC</v>
          </cell>
          <cell r="D167" t="str">
            <v>Dad and Dave</v>
          </cell>
          <cell r="E167" t="str">
            <v>Men</v>
          </cell>
          <cell r="F167" t="str">
            <v>Open</v>
          </cell>
          <cell r="G167" t="str">
            <v/>
          </cell>
          <cell r="H167" t="str">
            <v>Robert Reaburn, David Reaburn</v>
          </cell>
        </row>
        <row r="168">
          <cell r="A168">
            <v>181</v>
          </cell>
          <cell r="B168" t="str">
            <v>Australia                </v>
          </cell>
          <cell r="C168" t="str">
            <v>NSW</v>
          </cell>
          <cell r="D168" t="str">
            <v>Mount Tates Tears</v>
          </cell>
          <cell r="E168" t="str">
            <v>Men</v>
          </cell>
          <cell r="F168" t="str">
            <v>Open</v>
          </cell>
          <cell r="G168" t="str">
            <v/>
          </cell>
          <cell r="H168" t="str">
            <v>Ian Goodman, Steve Martin, Creel Price</v>
          </cell>
        </row>
        <row r="169">
          <cell r="A169">
            <v>183</v>
          </cell>
          <cell r="B169" t="str">
            <v>Australia                </v>
          </cell>
          <cell r="C169" t="str">
            <v>ACT</v>
          </cell>
          <cell r="D169" t="str">
            <v>Glenn and Ron</v>
          </cell>
          <cell r="E169" t="str">
            <v>Men</v>
          </cell>
          <cell r="F169" t="str">
            <v>Veteran</v>
          </cell>
          <cell r="G169" t="str">
            <v/>
          </cell>
          <cell r="H169" t="str">
            <v>Glenn Bridgart, Ron Weibrecht</v>
          </cell>
        </row>
        <row r="170">
          <cell r="A170">
            <v>184</v>
          </cell>
          <cell r="B170" t="str">
            <v>Australia                </v>
          </cell>
          <cell r="C170" t="str">
            <v>NSW</v>
          </cell>
          <cell r="D170" t="str">
            <v>George/Parr</v>
          </cell>
          <cell r="E170" t="str">
            <v>Mixed</v>
          </cell>
          <cell r="F170" t="str">
            <v>Veteran</v>
          </cell>
          <cell r="G170" t="str">
            <v/>
          </cell>
          <cell r="H170" t="str">
            <v>Simon George, Joanna Parr</v>
          </cell>
        </row>
        <row r="171">
          <cell r="A171">
            <v>185</v>
          </cell>
          <cell r="B171" t="str">
            <v>Australia                </v>
          </cell>
          <cell r="C171" t="str">
            <v>VIC</v>
          </cell>
          <cell r="D171" t="str">
            <v>THE BUNGLE BEES</v>
          </cell>
          <cell r="E171" t="str">
            <v>Mixed</v>
          </cell>
          <cell r="F171" t="str">
            <v>Veteran</v>
          </cell>
          <cell r="G171" t="str">
            <v/>
          </cell>
          <cell r="H171" t="str">
            <v>Stephen Honey, Martina Honey</v>
          </cell>
        </row>
        <row r="172">
          <cell r="A172">
            <v>186</v>
          </cell>
          <cell r="B172" t="str">
            <v>Australia                </v>
          </cell>
          <cell r="C172" t="str">
            <v>WA</v>
          </cell>
          <cell r="D172" t="str">
            <v>Almocox</v>
          </cell>
          <cell r="E172" t="str">
            <v>Mixed</v>
          </cell>
          <cell r="F172" t="str">
            <v>Super Veteran</v>
          </cell>
          <cell r="G172" t="str">
            <v/>
          </cell>
          <cell r="H172" t="str">
            <v>Alan Cox, Moreen Cox</v>
          </cell>
        </row>
        <row r="173">
          <cell r="A173">
            <v>187</v>
          </cell>
          <cell r="B173" t="str">
            <v>USA                      </v>
          </cell>
          <cell r="C173" t="str">
            <v/>
          </cell>
          <cell r="D173" t="str">
            <v>Ridge Runners</v>
          </cell>
          <cell r="E173" t="str">
            <v>Mixed</v>
          </cell>
          <cell r="F173" t="str">
            <v>Veteran</v>
          </cell>
          <cell r="G173" t="str">
            <v/>
          </cell>
          <cell r="H173" t="str">
            <v>Nancy Hobbs, Gordon McCurry</v>
          </cell>
        </row>
        <row r="174">
          <cell r="A174">
            <v>188</v>
          </cell>
          <cell r="B174" t="str">
            <v>Australia                </v>
          </cell>
          <cell r="C174" t="str">
            <v>ACT</v>
          </cell>
          <cell r="D174" t="str">
            <v/>
          </cell>
          <cell r="E174" t="str">
            <v>Men</v>
          </cell>
          <cell r="F174" t="str">
            <v>Open</v>
          </cell>
          <cell r="G174" t="str">
            <v/>
          </cell>
          <cell r="H174" t="str">
            <v>Adam Hunter, Richard Mountstephens</v>
          </cell>
        </row>
        <row r="175">
          <cell r="A175">
            <v>189</v>
          </cell>
          <cell r="B175" t="str">
            <v>Australia                </v>
          </cell>
          <cell r="C175" t="str">
            <v>VIC</v>
          </cell>
          <cell r="D175" t="str">
            <v>Girton Grammar A</v>
          </cell>
          <cell r="E175" t="str">
            <v>Men</v>
          </cell>
          <cell r="F175" t="str">
            <v>Junior</v>
          </cell>
          <cell r="G175" t="str">
            <v/>
          </cell>
          <cell r="H175" t="str">
            <v>Andrew Farrington, John Whitaker</v>
          </cell>
        </row>
        <row r="176">
          <cell r="A176">
            <v>190</v>
          </cell>
          <cell r="B176" t="str">
            <v>Australia                </v>
          </cell>
          <cell r="C176" t="str">
            <v>NSW</v>
          </cell>
          <cell r="D176" t="str">
            <v>HardTale.com</v>
          </cell>
          <cell r="E176" t="str">
            <v>Men</v>
          </cell>
          <cell r="F176" t="str">
            <v>Open</v>
          </cell>
          <cell r="G176" t="str">
            <v/>
          </cell>
          <cell r="H176" t="str">
            <v>Greg Bacon, Matt Bacon</v>
          </cell>
        </row>
        <row r="177">
          <cell r="A177">
            <v>192</v>
          </cell>
          <cell r="B177" t="str">
            <v>Australia                </v>
          </cell>
          <cell r="C177" t="str">
            <v>NSW</v>
          </cell>
          <cell r="D177" t="str">
            <v>Demoxinil Works</v>
          </cell>
          <cell r="E177" t="str">
            <v>Men</v>
          </cell>
          <cell r="F177" t="str">
            <v>Open</v>
          </cell>
          <cell r="G177" t="str">
            <v/>
          </cell>
          <cell r="H177" t="str">
            <v>Matt Webster, Tony Webster</v>
          </cell>
        </row>
        <row r="178">
          <cell r="A178">
            <v>193</v>
          </cell>
          <cell r="B178" t="str">
            <v>Australia                </v>
          </cell>
          <cell r="C178" t="str">
            <v>QLD</v>
          </cell>
          <cell r="D178" t="str">
            <v>Roguegainers</v>
          </cell>
          <cell r="E178" t="str">
            <v>Mixed</v>
          </cell>
          <cell r="F178" t="str">
            <v>Open</v>
          </cell>
          <cell r="G178" t="str">
            <v/>
          </cell>
          <cell r="H178" t="str">
            <v>Alison Whitehead, Jeff Wilkinson</v>
          </cell>
        </row>
        <row r="179">
          <cell r="A179">
            <v>194</v>
          </cell>
          <cell r="B179" t="str">
            <v>Australia                </v>
          </cell>
          <cell r="C179" t="str">
            <v>QLD</v>
          </cell>
          <cell r="D179" t="str">
            <v>Tangles</v>
          </cell>
          <cell r="E179" t="str">
            <v>Men</v>
          </cell>
          <cell r="F179" t="str">
            <v>Open</v>
          </cell>
          <cell r="G179" t="str">
            <v/>
          </cell>
          <cell r="H179" t="str">
            <v>Steve Marley, Ian Robotham</v>
          </cell>
        </row>
        <row r="180">
          <cell r="A180">
            <v>195</v>
          </cell>
          <cell r="B180" t="str">
            <v>Australia                </v>
          </cell>
          <cell r="C180" t="str">
            <v>NSW</v>
          </cell>
          <cell r="D180" t="str">
            <v>Posca</v>
          </cell>
          <cell r="E180" t="str">
            <v>Mixed</v>
          </cell>
          <cell r="F180" t="str">
            <v>Open</v>
          </cell>
          <cell r="G180" t="str">
            <v/>
          </cell>
          <cell r="H180" t="str">
            <v>Oscar Clarke, Ry Clarke, Paula Stuart</v>
          </cell>
        </row>
        <row r="181">
          <cell r="A181">
            <v>197</v>
          </cell>
          <cell r="B181" t="str">
            <v>Australia                </v>
          </cell>
          <cell r="C181" t="str">
            <v>NSW</v>
          </cell>
          <cell r="D181" t="str">
            <v>Classic Novocastrian Dunes</v>
          </cell>
          <cell r="E181" t="str">
            <v>Men</v>
          </cell>
          <cell r="F181" t="str">
            <v>Open</v>
          </cell>
          <cell r="G181" t="str">
            <v/>
          </cell>
          <cell r="H181" t="str">
            <v>Stuart Adams, Robert Vincent</v>
          </cell>
        </row>
        <row r="182">
          <cell r="A182">
            <v>198</v>
          </cell>
          <cell r="B182" t="str">
            <v>Canada                   </v>
          </cell>
          <cell r="C182" t="str">
            <v/>
          </cell>
          <cell r="D182" t="str">
            <v>The Canozzians</v>
          </cell>
          <cell r="E182" t="str">
            <v>Men</v>
          </cell>
          <cell r="F182" t="str">
            <v>Open</v>
          </cell>
          <cell r="G182" t="str">
            <v/>
          </cell>
          <cell r="H182" t="str">
            <v>Murray Foubister, Ron Junghans</v>
          </cell>
        </row>
        <row r="183">
          <cell r="A183">
            <v>199</v>
          </cell>
          <cell r="B183" t="str">
            <v>Australia                </v>
          </cell>
          <cell r="C183" t="str">
            <v>VIC</v>
          </cell>
          <cell r="D183" t="str">
            <v/>
          </cell>
          <cell r="E183" t="str">
            <v>Men</v>
          </cell>
          <cell r="F183" t="str">
            <v>Super Veteran</v>
          </cell>
          <cell r="G183" t="str">
            <v/>
          </cell>
          <cell r="H183" t="str">
            <v>Nick Crase, Peter Dalwood</v>
          </cell>
        </row>
        <row r="184">
          <cell r="A184">
            <v>200</v>
          </cell>
          <cell r="B184" t="str">
            <v>Australia                </v>
          </cell>
          <cell r="C184" t="str">
            <v>VIC</v>
          </cell>
          <cell r="D184" t="str">
            <v>Phillips M&amp;M&amp;A</v>
          </cell>
          <cell r="E184" t="str">
            <v>Mixed</v>
          </cell>
          <cell r="F184" t="str">
            <v>Junior</v>
          </cell>
          <cell r="G184" t="str">
            <v/>
          </cell>
          <cell r="H184" t="str">
            <v>Michelle Phillips, Michael Phillips</v>
          </cell>
        </row>
        <row r="185">
          <cell r="A185">
            <v>201</v>
          </cell>
          <cell r="B185" t="str">
            <v>Australia                </v>
          </cell>
          <cell r="C185" t="str">
            <v>NSW</v>
          </cell>
          <cell r="D185" t="str">
            <v>BRACKENREGS TOO</v>
          </cell>
          <cell r="E185" t="str">
            <v>Mixed</v>
          </cell>
          <cell r="F185" t="str">
            <v>Family</v>
          </cell>
          <cell r="G185" t="str">
            <v/>
          </cell>
          <cell r="H185" t="str">
            <v>Mark Brackenreg, Nicole Brackenreg</v>
          </cell>
        </row>
        <row r="186">
          <cell r="A186">
            <v>202</v>
          </cell>
          <cell r="B186" t="str">
            <v>Australia                </v>
          </cell>
          <cell r="C186" t="str">
            <v>NSW</v>
          </cell>
          <cell r="D186" t="str">
            <v>BRACKENREG FAMILY</v>
          </cell>
          <cell r="E186" t="str">
            <v>Women</v>
          </cell>
          <cell r="F186" t="str">
            <v>Family</v>
          </cell>
          <cell r="G186" t="str">
            <v/>
          </cell>
          <cell r="H186" t="str">
            <v>Ellen Brackenreg, Kate Brackenreg, Rachael Brackenreg</v>
          </cell>
        </row>
        <row r="187">
          <cell r="A187">
            <v>203</v>
          </cell>
          <cell r="B187" t="str">
            <v>Australia                </v>
          </cell>
          <cell r="C187" t="str">
            <v>NSW</v>
          </cell>
          <cell r="D187" t="str">
            <v/>
          </cell>
          <cell r="E187" t="str">
            <v>Men</v>
          </cell>
          <cell r="F187" t="str">
            <v>Super Veteran</v>
          </cell>
          <cell r="G187" t="str">
            <v/>
          </cell>
          <cell r="H187" t="str">
            <v>Graham Millar, Richard Smyth</v>
          </cell>
        </row>
        <row r="188">
          <cell r="A188">
            <v>204</v>
          </cell>
          <cell r="B188" t="str">
            <v>Australia                </v>
          </cell>
          <cell r="C188" t="str">
            <v>ACT</v>
          </cell>
          <cell r="D188" t="str">
            <v>SAW[squared]KINS</v>
          </cell>
          <cell r="E188" t="str">
            <v>Women</v>
          </cell>
          <cell r="F188" t="str">
            <v>Ultra Veteran</v>
          </cell>
          <cell r="G188" t="str">
            <v/>
          </cell>
          <cell r="H188" t="str">
            <v>Anne Sawkins, Kathy Saw</v>
          </cell>
        </row>
        <row r="189">
          <cell r="A189">
            <v>206</v>
          </cell>
          <cell r="B189" t="str">
            <v>Australia                </v>
          </cell>
          <cell r="C189" t="str">
            <v>NSW</v>
          </cell>
          <cell r="D189" t="str">
            <v>cawongla</v>
          </cell>
          <cell r="E189" t="str">
            <v>Mixed</v>
          </cell>
          <cell r="F189" t="str">
            <v>Veteran</v>
          </cell>
          <cell r="G189" t="str">
            <v/>
          </cell>
          <cell r="H189" t="str">
            <v>Merv English, Anne Newman</v>
          </cell>
        </row>
        <row r="190">
          <cell r="A190">
            <v>207</v>
          </cell>
          <cell r="B190" t="str">
            <v>Australia                </v>
          </cell>
          <cell r="C190" t="str">
            <v>ACT</v>
          </cell>
          <cell r="D190" t="str">
            <v>Night Owls</v>
          </cell>
          <cell r="E190" t="str">
            <v>Women</v>
          </cell>
          <cell r="F190" t="str">
            <v>Super Veteran</v>
          </cell>
          <cell r="G190" t="str">
            <v/>
          </cell>
          <cell r="H190" t="str">
            <v>Colleen Mock, Parissa Poulis</v>
          </cell>
        </row>
        <row r="191">
          <cell r="A191">
            <v>208</v>
          </cell>
          <cell r="B191" t="str">
            <v>Russia                   </v>
          </cell>
          <cell r="C191" t="str">
            <v/>
          </cell>
          <cell r="D191" t="str">
            <v>PolarTeam Moscow ll</v>
          </cell>
          <cell r="E191" t="str">
            <v>Men</v>
          </cell>
          <cell r="F191" t="str">
            <v>Open</v>
          </cell>
          <cell r="G191" t="str">
            <v/>
          </cell>
          <cell r="H191" t="str">
            <v>Korotin Alexey, Volodin Konstantin</v>
          </cell>
        </row>
        <row r="192">
          <cell r="A192">
            <v>209</v>
          </cell>
          <cell r="B192" t="str">
            <v>Australia                </v>
          </cell>
          <cell r="C192" t="str">
            <v>VIC</v>
          </cell>
          <cell r="D192" t="str">
            <v>chocolate fairies</v>
          </cell>
          <cell r="E192" t="str">
            <v>Mixed</v>
          </cell>
          <cell r="F192" t="str">
            <v>Open</v>
          </cell>
          <cell r="G192" t="str">
            <v/>
          </cell>
          <cell r="H192" t="str">
            <v>Andrew Baker, Fiona Copley, Kath Copland</v>
          </cell>
        </row>
        <row r="193">
          <cell r="A193">
            <v>210</v>
          </cell>
          <cell r="B193" t="str">
            <v>Australia                </v>
          </cell>
          <cell r="C193" t="str">
            <v>NSW</v>
          </cell>
          <cell r="D193" t="str">
            <v>The Aussie Moores</v>
          </cell>
          <cell r="E193" t="str">
            <v>Mixed</v>
          </cell>
          <cell r="F193" t="str">
            <v>Super Veteran</v>
          </cell>
          <cell r="G193" t="str">
            <v/>
          </cell>
          <cell r="H193" t="str">
            <v>Robert Moore, Pauline Moore</v>
          </cell>
        </row>
        <row r="194">
          <cell r="A194">
            <v>211</v>
          </cell>
          <cell r="B194" t="str">
            <v>Australia                </v>
          </cell>
          <cell r="C194" t="str">
            <v>NSW</v>
          </cell>
          <cell r="D194" t="str">
            <v>PLOD</v>
          </cell>
          <cell r="E194" t="str">
            <v>Men</v>
          </cell>
          <cell r="F194" t="str">
            <v>Veteran</v>
          </cell>
          <cell r="G194" t="str">
            <v/>
          </cell>
          <cell r="H194" t="str">
            <v>Ron Avery, Andrew Cox</v>
          </cell>
        </row>
        <row r="195">
          <cell r="A195">
            <v>212</v>
          </cell>
          <cell r="B195" t="str">
            <v>Australia                </v>
          </cell>
          <cell r="C195" t="str">
            <v>NSW</v>
          </cell>
          <cell r="D195" t="str">
            <v>Domino</v>
          </cell>
          <cell r="E195" t="str">
            <v>Men</v>
          </cell>
          <cell r="F195" t="str">
            <v>Open</v>
          </cell>
          <cell r="G195" t="str">
            <v/>
          </cell>
          <cell r="H195" t="str">
            <v>Paul Fahey, Dominic Sullivan</v>
          </cell>
        </row>
        <row r="196">
          <cell r="A196">
            <v>214</v>
          </cell>
          <cell r="B196" t="str">
            <v>Australia                </v>
          </cell>
          <cell r="C196" t="str">
            <v>VIC</v>
          </cell>
          <cell r="D196" t="str">
            <v>Clueless</v>
          </cell>
          <cell r="E196" t="str">
            <v>Men</v>
          </cell>
          <cell r="F196" t="str">
            <v>Junior</v>
          </cell>
          <cell r="G196" t="str">
            <v/>
          </cell>
          <cell r="H196" t="str">
            <v>Stephen Barker, Andrew Caldwell</v>
          </cell>
        </row>
        <row r="197">
          <cell r="A197">
            <v>216</v>
          </cell>
          <cell r="B197" t="str">
            <v>Australia                </v>
          </cell>
          <cell r="C197" t="str">
            <v>ACT</v>
          </cell>
          <cell r="D197" t="str">
            <v>Tim &amp; Lynn</v>
          </cell>
          <cell r="E197" t="str">
            <v>Mixed</v>
          </cell>
          <cell r="F197" t="str">
            <v>Super Veteran</v>
          </cell>
          <cell r="G197" t="str">
            <v/>
          </cell>
          <cell r="H197" t="str">
            <v>Tim Pulford, Lynn Pulford</v>
          </cell>
        </row>
        <row r="198">
          <cell r="A198">
            <v>217</v>
          </cell>
          <cell r="B198" t="str">
            <v>New Zealand              </v>
          </cell>
          <cell r="C198" t="str">
            <v/>
          </cell>
          <cell r="D198" t="str">
            <v>BART</v>
          </cell>
          <cell r="E198" t="str">
            <v>Men</v>
          </cell>
          <cell r="F198" t="str">
            <v>Open</v>
          </cell>
          <cell r="G198" t="str">
            <v/>
          </cell>
          <cell r="H198" t="str">
            <v>David King, Greg Thurlow</v>
          </cell>
        </row>
        <row r="199">
          <cell r="A199">
            <v>218</v>
          </cell>
          <cell r="B199" t="str">
            <v>Australia                </v>
          </cell>
          <cell r="C199" t="str">
            <v>VIC</v>
          </cell>
          <cell r="D199" t="str">
            <v>Robbo 'n Chrissie</v>
          </cell>
          <cell r="E199" t="str">
            <v>Women</v>
          </cell>
          <cell r="F199" t="str">
            <v>Veteran</v>
          </cell>
          <cell r="G199" t="str">
            <v/>
          </cell>
          <cell r="H199" t="str">
            <v>Helen Robinson, Christine Storie</v>
          </cell>
        </row>
        <row r="200">
          <cell r="A200">
            <v>219</v>
          </cell>
          <cell r="B200" t="str">
            <v>Australia                </v>
          </cell>
          <cell r="C200" t="str">
            <v>ACT</v>
          </cell>
          <cell r="D200" t="str">
            <v>Mockingnorms</v>
          </cell>
          <cell r="E200" t="str">
            <v>Men</v>
          </cell>
          <cell r="F200" t="str">
            <v>Super Veteran</v>
          </cell>
          <cell r="G200" t="str">
            <v/>
          </cell>
          <cell r="H200" t="str">
            <v>Norm Johnston, Colin Mock</v>
          </cell>
        </row>
        <row r="201">
          <cell r="A201">
            <v>220</v>
          </cell>
          <cell r="B201" t="str">
            <v>USA                      </v>
          </cell>
          <cell r="C201" t="str">
            <v/>
          </cell>
          <cell r="D201" t="str">
            <v>Teva/GoFast!</v>
          </cell>
          <cell r="E201" t="str">
            <v>Men</v>
          </cell>
          <cell r="F201" t="str">
            <v>Open</v>
          </cell>
          <cell r="G201" t="str">
            <v/>
          </cell>
          <cell r="H201" t="str">
            <v>Adam Chase, Jason Poole</v>
          </cell>
        </row>
        <row r="202">
          <cell r="A202">
            <v>221</v>
          </cell>
          <cell r="B202" t="str">
            <v>Australia                </v>
          </cell>
          <cell r="C202" t="str">
            <v>SA</v>
          </cell>
          <cell r="D202" t="str">
            <v>Wanderers</v>
          </cell>
          <cell r="E202" t="str">
            <v>Men</v>
          </cell>
          <cell r="F202" t="str">
            <v>Veteran</v>
          </cell>
          <cell r="G202" t="str">
            <v/>
          </cell>
          <cell r="H202" t="str">
            <v>Bruce Greenhalgh, Steve Sullivan</v>
          </cell>
        </row>
        <row r="203">
          <cell r="A203">
            <v>222</v>
          </cell>
          <cell r="B203" t="str">
            <v>Australia                </v>
          </cell>
          <cell r="C203" t="str">
            <v>NSW</v>
          </cell>
          <cell r="D203" t="str">
            <v>Just for Fun</v>
          </cell>
          <cell r="E203" t="str">
            <v>Mixed</v>
          </cell>
          <cell r="F203" t="str">
            <v>Family</v>
          </cell>
          <cell r="G203" t="str">
            <v/>
          </cell>
          <cell r="H203" t="str">
            <v>Louise Dearnley, Martin Dearnley</v>
          </cell>
        </row>
        <row r="204">
          <cell r="A204">
            <v>223</v>
          </cell>
          <cell r="B204" t="str">
            <v>Australia                </v>
          </cell>
          <cell r="C204" t="str">
            <v>QLD</v>
          </cell>
          <cell r="D204" t="str">
            <v>Hot and Cold</v>
          </cell>
          <cell r="E204" t="str">
            <v>Mixed</v>
          </cell>
          <cell r="F204" t="str">
            <v>Open</v>
          </cell>
          <cell r="G204" t="str">
            <v/>
          </cell>
          <cell r="H204" t="str">
            <v>Luke Rapley, Michelle Wallace</v>
          </cell>
        </row>
        <row r="205">
          <cell r="A205">
            <v>224</v>
          </cell>
          <cell r="B205" t="str">
            <v>Australia                </v>
          </cell>
          <cell r="C205" t="str">
            <v>VIC</v>
          </cell>
          <cell r="D205" t="str">
            <v>Lamington Boys</v>
          </cell>
          <cell r="E205" t="str">
            <v>Men</v>
          </cell>
          <cell r="F205" t="str">
            <v>Veteran</v>
          </cell>
          <cell r="G205" t="str">
            <v/>
          </cell>
          <cell r="H205" t="str">
            <v>Peter Brooks, Franco Lombardi, Brett Sparks</v>
          </cell>
        </row>
        <row r="206">
          <cell r="A206">
            <v>225</v>
          </cell>
          <cell r="B206" t="str">
            <v>New Zealand              </v>
          </cell>
          <cell r="C206" t="str">
            <v/>
          </cell>
          <cell r="D206" t="str">
            <v>Storming Southerners</v>
          </cell>
          <cell r="E206" t="str">
            <v>Men</v>
          </cell>
          <cell r="F206" t="str">
            <v>Open</v>
          </cell>
          <cell r="G206" t="str">
            <v/>
          </cell>
          <cell r="H206" t="str">
            <v>Dennis de Monchy, Chris Forne</v>
          </cell>
        </row>
        <row r="207">
          <cell r="A207">
            <v>226</v>
          </cell>
          <cell r="B207" t="str">
            <v>Australia                </v>
          </cell>
          <cell r="C207" t="str">
            <v>SA</v>
          </cell>
          <cell r="D207" t="str">
            <v>CUCULAIN</v>
          </cell>
          <cell r="E207" t="str">
            <v>Mixed</v>
          </cell>
          <cell r="F207" t="str">
            <v>Veteran</v>
          </cell>
          <cell r="G207" t="str">
            <v/>
          </cell>
          <cell r="H207" t="str">
            <v>Craig Colwell, Evelyn Colwell</v>
          </cell>
        </row>
        <row r="208">
          <cell r="A208">
            <v>227</v>
          </cell>
          <cell r="B208" t="str">
            <v>Australia                </v>
          </cell>
          <cell r="C208" t="str">
            <v>ACT</v>
          </cell>
          <cell r="D208" t="str">
            <v>ACTrun</v>
          </cell>
          <cell r="E208" t="str">
            <v>Men</v>
          </cell>
          <cell r="F208" t="str">
            <v>Open</v>
          </cell>
          <cell r="G208" t="str">
            <v/>
          </cell>
          <cell r="H208" t="str">
            <v>David Baldwin, Trevor Jacobs, Adrian Sheppard</v>
          </cell>
        </row>
        <row r="209">
          <cell r="A209">
            <v>228</v>
          </cell>
          <cell r="B209" t="str">
            <v>Australia                </v>
          </cell>
          <cell r="C209" t="str">
            <v>NSW</v>
          </cell>
          <cell r="D209" t="str">
            <v>Ian Brown</v>
          </cell>
          <cell r="E209" t="str">
            <v>Men</v>
          </cell>
          <cell r="F209" t="str">
            <v>Veteran</v>
          </cell>
          <cell r="G209" t="str">
            <v/>
          </cell>
          <cell r="H209" t="str">
            <v>Ian Brown, Tony Garbellini</v>
          </cell>
        </row>
        <row r="210">
          <cell r="A210">
            <v>229</v>
          </cell>
          <cell r="B210" t="str">
            <v>Russia                   </v>
          </cell>
          <cell r="C210" t="str">
            <v/>
          </cell>
          <cell r="D210" t="str">
            <v>Senezh</v>
          </cell>
          <cell r="E210" t="str">
            <v>Mixed</v>
          </cell>
          <cell r="F210" t="str">
            <v>Open</v>
          </cell>
          <cell r="G210" t="str">
            <v/>
          </cell>
          <cell r="H210" t="str">
            <v>Sergey Koshevoy, Irina Shutova</v>
          </cell>
        </row>
        <row r="211">
          <cell r="A211">
            <v>230</v>
          </cell>
          <cell r="B211" t="str">
            <v>USA                      </v>
          </cell>
          <cell r="C211" t="str">
            <v/>
          </cell>
          <cell r="D211" t="str">
            <v>Team Thin Air</v>
          </cell>
          <cell r="E211" t="str">
            <v>Mixed</v>
          </cell>
          <cell r="F211" t="str">
            <v>Veteran</v>
          </cell>
          <cell r="G211" t="str">
            <v/>
          </cell>
          <cell r="H211" t="str">
            <v>Carol Johnson, Ken Lotze</v>
          </cell>
        </row>
        <row r="212">
          <cell r="A212">
            <v>231</v>
          </cell>
          <cell r="B212" t="str">
            <v>New Zealand              </v>
          </cell>
          <cell r="C212" t="str">
            <v/>
          </cell>
          <cell r="D212" t="str">
            <v>Kiwi Mojo</v>
          </cell>
          <cell r="E212" t="str">
            <v>Men</v>
          </cell>
          <cell r="F212" t="str">
            <v>Open</v>
          </cell>
          <cell r="G212" t="str">
            <v/>
          </cell>
          <cell r="H212" t="str">
            <v>Neil Kerrison, Jamie Stewart</v>
          </cell>
        </row>
        <row r="213">
          <cell r="A213">
            <v>232</v>
          </cell>
          <cell r="B213" t="str">
            <v>New Zealand              </v>
          </cell>
          <cell r="C213" t="str">
            <v/>
          </cell>
          <cell r="D213" t="str">
            <v>Crazy Lost Kayakers</v>
          </cell>
          <cell r="E213" t="str">
            <v>Men</v>
          </cell>
          <cell r="F213" t="str">
            <v>Open</v>
          </cell>
          <cell r="G213" t="str">
            <v/>
          </cell>
          <cell r="H213" t="str">
            <v>Joe Jagusch, Tim Sikma</v>
          </cell>
        </row>
        <row r="214">
          <cell r="A214">
            <v>233</v>
          </cell>
          <cell r="B214" t="str">
            <v>New Zealand              </v>
          </cell>
          <cell r="C214" t="str">
            <v/>
          </cell>
          <cell r="D214" t="str">
            <v>Nga Rakau</v>
          </cell>
          <cell r="E214" t="str">
            <v>Men</v>
          </cell>
          <cell r="F214" t="str">
            <v>Veteran</v>
          </cell>
          <cell r="G214" t="str">
            <v/>
          </cell>
          <cell r="H214" t="str">
            <v>Henry Beex, Dennis Litt, Mark Struthers</v>
          </cell>
        </row>
        <row r="215">
          <cell r="A215">
            <v>235</v>
          </cell>
          <cell r="B215" t="str">
            <v>Estonia                  </v>
          </cell>
          <cell r="C215" t="str">
            <v/>
          </cell>
          <cell r="D215" t="str">
            <v>Estonian National Team</v>
          </cell>
          <cell r="E215" t="str">
            <v>Men</v>
          </cell>
          <cell r="F215" t="str">
            <v>Open</v>
          </cell>
          <cell r="G215" t="str">
            <v/>
          </cell>
          <cell r="H215" t="str">
            <v>Margus Klementsov, Jaanus Reha</v>
          </cell>
        </row>
        <row r="216">
          <cell r="A216">
            <v>237</v>
          </cell>
          <cell r="B216" t="str">
            <v>New Zealand              </v>
          </cell>
          <cell r="C216" t="str">
            <v/>
          </cell>
          <cell r="D216" t="str">
            <v>Right Foot Left</v>
          </cell>
          <cell r="E216" t="str">
            <v>Women</v>
          </cell>
          <cell r="F216" t="str">
            <v>Open</v>
          </cell>
          <cell r="G216" t="str">
            <v/>
          </cell>
          <cell r="H216" t="str">
            <v>Jenny Cossey, Fanny Lariviere</v>
          </cell>
        </row>
        <row r="217">
          <cell r="A217">
            <v>238</v>
          </cell>
          <cell r="B217" t="str">
            <v>Australia                </v>
          </cell>
          <cell r="C217" t="str">
            <v>VIC</v>
          </cell>
          <cell r="D217" t="str">
            <v>Colin Walker</v>
          </cell>
          <cell r="E217" t="str">
            <v>Men</v>
          </cell>
          <cell r="F217" t="str">
            <v>Veteran</v>
          </cell>
          <cell r="G217" t="str">
            <v/>
          </cell>
          <cell r="H217" t="str">
            <v>John Chellew, Colin Walker</v>
          </cell>
        </row>
        <row r="218">
          <cell r="A218">
            <v>239</v>
          </cell>
          <cell r="B218" t="str">
            <v>Australia                </v>
          </cell>
          <cell r="C218" t="str">
            <v>QLD</v>
          </cell>
          <cell r="D218" t="str">
            <v>Far North Qld Bush Pigs</v>
          </cell>
          <cell r="E218" t="str">
            <v>Women</v>
          </cell>
          <cell r="F218" t="str">
            <v>Veteran</v>
          </cell>
          <cell r="G218" t="str">
            <v/>
          </cell>
          <cell r="H218" t="str">
            <v>Louise Carver, Rebeka Pople</v>
          </cell>
        </row>
        <row r="219">
          <cell r="A219">
            <v>241</v>
          </cell>
          <cell r="B219" t="str">
            <v>Australia                </v>
          </cell>
          <cell r="C219" t="str">
            <v>NSW</v>
          </cell>
          <cell r="D219" t="str">
            <v>Goldfish</v>
          </cell>
          <cell r="E219" t="str">
            <v>Mixed</v>
          </cell>
          <cell r="F219" t="str">
            <v>Veteran</v>
          </cell>
          <cell r="G219" t="str">
            <v/>
          </cell>
          <cell r="H219" t="str">
            <v>Phillip Harding, Therese Powell</v>
          </cell>
        </row>
        <row r="220">
          <cell r="A220">
            <v>243</v>
          </cell>
          <cell r="B220" t="str">
            <v>Australia                </v>
          </cell>
          <cell r="C220" t="str">
            <v>NSW</v>
          </cell>
          <cell r="D220" t="str">
            <v>The Pinot Noirs</v>
          </cell>
          <cell r="E220" t="str">
            <v>Women</v>
          </cell>
          <cell r="F220" t="str">
            <v>Open</v>
          </cell>
          <cell r="G220" t="str">
            <v/>
          </cell>
          <cell r="H220" t="str">
            <v>Hannah Bender, Colette Harmsen</v>
          </cell>
        </row>
        <row r="221">
          <cell r="A221">
            <v>244</v>
          </cell>
          <cell r="B221" t="str">
            <v>Australia                </v>
          </cell>
          <cell r="C221" t="str">
            <v>NSW</v>
          </cell>
          <cell r="D221" t="str">
            <v>Finbungles</v>
          </cell>
          <cell r="E221" t="str">
            <v>Mixed</v>
          </cell>
          <cell r="F221" t="str">
            <v>Veteran</v>
          </cell>
          <cell r="G221" t="str">
            <v/>
          </cell>
          <cell r="H221" t="str">
            <v>Denise Black, Wit Cieslik</v>
          </cell>
        </row>
        <row r="222">
          <cell r="A222">
            <v>245</v>
          </cell>
          <cell r="B222" t="str">
            <v>Australia                </v>
          </cell>
          <cell r="C222" t="str">
            <v>NSW</v>
          </cell>
          <cell r="D222" t="str">
            <v>Just scraped in</v>
          </cell>
          <cell r="E222" t="str">
            <v>Mixed</v>
          </cell>
          <cell r="F222" t="str">
            <v>Veteran</v>
          </cell>
          <cell r="G222" t="str">
            <v/>
          </cell>
          <cell r="H222" t="str">
            <v>Michael Sullivan, Jennifer Sullivan</v>
          </cell>
        </row>
        <row r="223">
          <cell r="A223">
            <v>246</v>
          </cell>
          <cell r="B223" t="str">
            <v>Australia                </v>
          </cell>
          <cell r="C223" t="str">
            <v>NSW</v>
          </cell>
          <cell r="D223" t="str">
            <v>leepback</v>
          </cell>
          <cell r="E223" t="str">
            <v>Mixed</v>
          </cell>
          <cell r="F223" t="str">
            <v>Open</v>
          </cell>
          <cell r="G223" t="str">
            <v/>
          </cell>
          <cell r="H223" t="str">
            <v>Geoff Peel, Margaret Peel</v>
          </cell>
        </row>
        <row r="224">
          <cell r="A224">
            <v>248</v>
          </cell>
          <cell r="B224" t="str">
            <v>Australia                </v>
          </cell>
          <cell r="C224" t="str">
            <v>NSW</v>
          </cell>
          <cell r="D224" t="str">
            <v>Palmisano et al</v>
          </cell>
          <cell r="E224" t="str">
            <v>Men</v>
          </cell>
          <cell r="F224" t="str">
            <v>Veteran</v>
          </cell>
          <cell r="G224" t="str">
            <v/>
          </cell>
          <cell r="H224" t="str">
            <v>Richard Connors, David Green, Andrew Palmisano</v>
          </cell>
        </row>
        <row r="225">
          <cell r="A225">
            <v>249</v>
          </cell>
          <cell r="B225" t="str">
            <v>Australia                </v>
          </cell>
          <cell r="C225" t="str">
            <v>VIC</v>
          </cell>
          <cell r="D225" t="str">
            <v>2 Hunters and No Gatherers</v>
          </cell>
          <cell r="E225" t="str">
            <v>Men</v>
          </cell>
          <cell r="F225" t="str">
            <v>Open</v>
          </cell>
          <cell r="G225" t="str">
            <v/>
          </cell>
          <cell r="H225" t="str">
            <v>John Jacoby, Sam Maffett</v>
          </cell>
        </row>
        <row r="226">
          <cell r="A226">
            <v>250</v>
          </cell>
          <cell r="B226" t="str">
            <v>Australia                </v>
          </cell>
          <cell r="C226" t="str">
            <v>NSW</v>
          </cell>
          <cell r="D226" t="str">
            <v>Schmergatrumpf</v>
          </cell>
          <cell r="E226" t="str">
            <v>Men</v>
          </cell>
          <cell r="F226" t="str">
            <v>Open</v>
          </cell>
          <cell r="G226" t="str">
            <v/>
          </cell>
          <cell r="H226" t="str">
            <v>Chris Mein, Andrew Mulholland</v>
          </cell>
        </row>
        <row r="227">
          <cell r="A227">
            <v>251</v>
          </cell>
          <cell r="B227" t="str">
            <v>Australia                </v>
          </cell>
          <cell r="C227" t="str">
            <v>TAS</v>
          </cell>
          <cell r="D227" t="str">
            <v>The Wandering Flock</v>
          </cell>
          <cell r="E227" t="str">
            <v>Men</v>
          </cell>
          <cell r="F227" t="str">
            <v>Open</v>
          </cell>
          <cell r="G227" t="str">
            <v/>
          </cell>
          <cell r="H227" t="str">
            <v>Felix Ho, Alex Richards</v>
          </cell>
        </row>
        <row r="228">
          <cell r="A228">
            <v>252</v>
          </cell>
          <cell r="B228" t="str">
            <v>Australia                </v>
          </cell>
          <cell r="C228" t="str">
            <v>VIC</v>
          </cell>
          <cell r="D228" t="str">
            <v>OXOwomen</v>
          </cell>
          <cell r="E228" t="str">
            <v>Women</v>
          </cell>
          <cell r="F228" t="str">
            <v>Open</v>
          </cell>
          <cell r="G228" t="str">
            <v/>
          </cell>
          <cell r="H228" t="str">
            <v>Kath Hammond, Andrea Kneen</v>
          </cell>
        </row>
        <row r="229">
          <cell r="A229">
            <v>253</v>
          </cell>
          <cell r="B229" t="str">
            <v>Japan                    </v>
          </cell>
          <cell r="C229" t="str">
            <v/>
          </cell>
          <cell r="D229" t="str">
            <v>happytrails</v>
          </cell>
          <cell r="E229" t="str">
            <v>Men</v>
          </cell>
          <cell r="F229" t="str">
            <v>Open</v>
          </cell>
          <cell r="G229" t="str">
            <v/>
          </cell>
          <cell r="H229" t="str">
            <v>Takayuki Matsumoto, Jun Okabe</v>
          </cell>
        </row>
        <row r="230">
          <cell r="A230">
            <v>254</v>
          </cell>
          <cell r="B230" t="str">
            <v>Australia                </v>
          </cell>
          <cell r="C230" t="str">
            <v>NSW</v>
          </cell>
          <cell r="D230" t="str">
            <v/>
          </cell>
          <cell r="E230" t="str">
            <v>Mixed</v>
          </cell>
          <cell r="F230" t="str">
            <v>Open</v>
          </cell>
          <cell r="G230" t="str">
            <v/>
          </cell>
          <cell r="H230" t="str">
            <v>Kirsty Busch, Jonathan Sutcliffe</v>
          </cell>
        </row>
        <row r="231">
          <cell r="A231">
            <v>255</v>
          </cell>
          <cell r="B231" t="str">
            <v>Australia                </v>
          </cell>
          <cell r="C231" t="str">
            <v>QLD</v>
          </cell>
          <cell r="D231" t="str">
            <v>Ratpac</v>
          </cell>
          <cell r="E231" t="str">
            <v>Men</v>
          </cell>
          <cell r="F231" t="str">
            <v>Veteran</v>
          </cell>
          <cell r="G231" t="str">
            <v/>
          </cell>
          <cell r="H231" t="str">
            <v>Terry McClelland, Brett Wilson</v>
          </cell>
        </row>
        <row r="232">
          <cell r="A232">
            <v>256</v>
          </cell>
          <cell r="B232" t="str">
            <v>Australia                </v>
          </cell>
          <cell r="C232" t="str">
            <v>NSW</v>
          </cell>
          <cell r="D232" t="str">
            <v>Wear-R-Wee</v>
          </cell>
          <cell r="E232" t="str">
            <v>Men</v>
          </cell>
          <cell r="F232" t="str">
            <v>Veteran</v>
          </cell>
          <cell r="G232" t="str">
            <v/>
          </cell>
          <cell r="H232" t="str">
            <v>Sandy Brown, Steve Johnston, Dave Naylor, Mark Phillips</v>
          </cell>
        </row>
        <row r="233">
          <cell r="A233">
            <v>257</v>
          </cell>
          <cell r="B233" t="str">
            <v>Australia                </v>
          </cell>
          <cell r="C233" t="str">
            <v>QLD</v>
          </cell>
          <cell r="D233" t="str">
            <v>Travelling Salesmen</v>
          </cell>
          <cell r="E233" t="str">
            <v>Mixed</v>
          </cell>
          <cell r="F233" t="str">
            <v>Open</v>
          </cell>
          <cell r="G233" t="str">
            <v/>
          </cell>
          <cell r="H233" t="str">
            <v>Melinda Buchanan, Daniel Horsley</v>
          </cell>
        </row>
        <row r="234">
          <cell r="A234">
            <v>258</v>
          </cell>
          <cell r="B234" t="str">
            <v>Australia                </v>
          </cell>
          <cell r="C234" t="str">
            <v>NSW</v>
          </cell>
          <cell r="D234" t="str">
            <v>Born in a tent</v>
          </cell>
          <cell r="E234" t="str">
            <v>Men</v>
          </cell>
          <cell r="F234" t="str">
            <v>Open</v>
          </cell>
          <cell r="G234" t="str">
            <v/>
          </cell>
          <cell r="H234" t="str">
            <v>Stewart Johnston, Matthew Perrett</v>
          </cell>
        </row>
        <row r="235">
          <cell r="A235">
            <v>259</v>
          </cell>
          <cell r="B235" t="str">
            <v>Australia                </v>
          </cell>
          <cell r="C235" t="str">
            <v>NSW</v>
          </cell>
          <cell r="D235" t="str">
            <v>Karen Darby/Tony Murphy</v>
          </cell>
          <cell r="E235" t="str">
            <v>Mixed</v>
          </cell>
          <cell r="F235" t="str">
            <v>Veteran</v>
          </cell>
          <cell r="G235" t="str">
            <v/>
          </cell>
          <cell r="H235" t="str">
            <v>Karen Darby, Tony Murphy</v>
          </cell>
        </row>
        <row r="236">
          <cell r="A236">
            <v>260</v>
          </cell>
          <cell r="B236" t="str">
            <v>Australia                </v>
          </cell>
          <cell r="C236" t="str">
            <v>ACT</v>
          </cell>
          <cell r="D236" t="str">
            <v>Ultimax Stingers</v>
          </cell>
          <cell r="E236" t="str">
            <v>Men</v>
          </cell>
          <cell r="F236" t="str">
            <v>Open</v>
          </cell>
          <cell r="G236" t="str">
            <v/>
          </cell>
          <cell r="H236" t="str">
            <v>David Meyer, Peter Preston</v>
          </cell>
        </row>
        <row r="237">
          <cell r="A237">
            <v>261</v>
          </cell>
          <cell r="B237" t="str">
            <v>Japan                    </v>
          </cell>
          <cell r="C237" t="str">
            <v/>
          </cell>
          <cell r="D237" t="str">
            <v>Japan Taian</v>
          </cell>
          <cell r="E237" t="str">
            <v>Men</v>
          </cell>
          <cell r="F237" t="str">
            <v>Open</v>
          </cell>
          <cell r="G237" t="str">
            <v/>
          </cell>
          <cell r="H237" t="str">
            <v>Hideki Anzai, Dai Yagishita</v>
          </cell>
        </row>
        <row r="238">
          <cell r="A238">
            <v>262</v>
          </cell>
          <cell r="B238" t="str">
            <v>New Zealand              </v>
          </cell>
          <cell r="C238" t="str">
            <v/>
          </cell>
          <cell r="D238" t="str">
            <v>Team Mystery</v>
          </cell>
          <cell r="E238" t="str">
            <v>Men</v>
          </cell>
          <cell r="F238" t="str">
            <v>Veteran</v>
          </cell>
          <cell r="G238" t="str">
            <v/>
          </cell>
          <cell r="H238" t="str">
            <v>Bruce Meder, Graeme Pearson</v>
          </cell>
        </row>
        <row r="239">
          <cell r="A239">
            <v>263</v>
          </cell>
          <cell r="B239" t="str">
            <v>Australia                </v>
          </cell>
          <cell r="C239" t="str">
            <v>NSW</v>
          </cell>
          <cell r="D239" t="str">
            <v>Narromine Gorillas</v>
          </cell>
          <cell r="E239" t="str">
            <v>Men</v>
          </cell>
          <cell r="F239" t="str">
            <v>Open</v>
          </cell>
          <cell r="G239" t="str">
            <v/>
          </cell>
          <cell r="H239" t="str">
            <v>Brad Pollock, Simon Skirrow, Paul Stanley, Damien Taylor</v>
          </cell>
        </row>
        <row r="240">
          <cell r="A240">
            <v>264</v>
          </cell>
          <cell r="B240" t="str">
            <v>Australia                </v>
          </cell>
          <cell r="C240" t="str">
            <v>ACT</v>
          </cell>
          <cell r="D240" t="str">
            <v>6400 Options</v>
          </cell>
          <cell r="E240" t="str">
            <v>Men</v>
          </cell>
          <cell r="F240" t="str">
            <v>Open</v>
          </cell>
          <cell r="G240" t="str">
            <v/>
          </cell>
          <cell r="H240" t="str">
            <v>Nicholas Bye, Paul Lloyd</v>
          </cell>
        </row>
        <row r="241">
          <cell r="A241">
            <v>266</v>
          </cell>
          <cell r="B241" t="str">
            <v>Australia                </v>
          </cell>
          <cell r="C241" t="str">
            <v>SA</v>
          </cell>
          <cell r="D241" t="str">
            <v>Caffeine &amp; Dutch Licorice</v>
          </cell>
          <cell r="E241" t="str">
            <v>Men</v>
          </cell>
          <cell r="F241" t="str">
            <v>Veteran</v>
          </cell>
          <cell r="G241" t="str">
            <v/>
          </cell>
          <cell r="H241" t="str">
            <v>Andrew Dunlop, David Heard</v>
          </cell>
        </row>
        <row r="242">
          <cell r="A242">
            <v>267</v>
          </cell>
          <cell r="B242" t="str">
            <v>Australia                </v>
          </cell>
          <cell r="C242" t="str">
            <v>TAS</v>
          </cell>
          <cell r="D242" t="str">
            <v>Okidoki</v>
          </cell>
          <cell r="E242" t="str">
            <v>Men</v>
          </cell>
          <cell r="F242" t="str">
            <v>Open</v>
          </cell>
          <cell r="G242" t="str">
            <v/>
          </cell>
          <cell r="H242" t="str">
            <v>Lex Bull, Stuart McFadzean</v>
          </cell>
        </row>
        <row r="243">
          <cell r="A243">
            <v>268</v>
          </cell>
          <cell r="B243" t="str">
            <v>Australia                </v>
          </cell>
          <cell r="C243" t="str">
            <v>TAS</v>
          </cell>
          <cell r="D243" t="str">
            <v>mersey gremlins</v>
          </cell>
          <cell r="E243" t="str">
            <v>Men</v>
          </cell>
          <cell r="F243" t="str">
            <v>Veteran</v>
          </cell>
          <cell r="G243" t="str">
            <v/>
          </cell>
          <cell r="H243" t="str">
            <v>Maurice Richards, Doug Richards</v>
          </cell>
        </row>
        <row r="244">
          <cell r="A244">
            <v>270</v>
          </cell>
          <cell r="B244" t="str">
            <v>New Zealand              </v>
          </cell>
          <cell r="C244" t="str">
            <v/>
          </cell>
          <cell r="D244" t="str">
            <v/>
          </cell>
          <cell r="E244" t="str">
            <v>Mixed</v>
          </cell>
          <cell r="F244" t="str">
            <v>Open</v>
          </cell>
          <cell r="G244" t="str">
            <v/>
          </cell>
          <cell r="H244" t="str">
            <v>Rhys Burns, Rachel Smith</v>
          </cell>
        </row>
        <row r="245">
          <cell r="A245">
            <v>271</v>
          </cell>
          <cell r="B245" t="str">
            <v>Australia                </v>
          </cell>
          <cell r="C245" t="str">
            <v>TAS</v>
          </cell>
          <cell r="D245" t="str">
            <v>Kaleidoscope Girls</v>
          </cell>
          <cell r="E245" t="str">
            <v>Women</v>
          </cell>
          <cell r="F245" t="str">
            <v>Open</v>
          </cell>
          <cell r="G245" t="str">
            <v/>
          </cell>
          <cell r="H245" t="str">
            <v>Karen Cole, Karen Pedley</v>
          </cell>
        </row>
        <row r="246">
          <cell r="A246">
            <v>272</v>
          </cell>
          <cell r="B246" t="str">
            <v>Australia                </v>
          </cell>
          <cell r="C246" t="str">
            <v>VIC</v>
          </cell>
          <cell r="D246" t="str">
            <v>Forest Girls</v>
          </cell>
          <cell r="E246" t="str">
            <v>Women</v>
          </cell>
          <cell r="F246" t="str">
            <v>Open</v>
          </cell>
          <cell r="G246" t="str">
            <v/>
          </cell>
          <cell r="H246" t="str">
            <v>Kathryn Ewels, Kirsten Fairfax</v>
          </cell>
        </row>
        <row r="247">
          <cell r="A247">
            <v>273</v>
          </cell>
          <cell r="B247" t="str">
            <v>New Zealand              </v>
          </cell>
          <cell r="C247" t="str">
            <v/>
          </cell>
          <cell r="D247" t="str">
            <v>The Wellington Wanderers</v>
          </cell>
          <cell r="E247" t="str">
            <v>Mixed</v>
          </cell>
          <cell r="F247" t="str">
            <v>Super Veteran</v>
          </cell>
          <cell r="G247" t="str">
            <v/>
          </cell>
          <cell r="H247" t="str">
            <v>Dorothy Kane, Neil Kane</v>
          </cell>
        </row>
        <row r="248">
          <cell r="A248">
            <v>274</v>
          </cell>
          <cell r="B248" t="str">
            <v>Australia                </v>
          </cell>
          <cell r="C248" t="str">
            <v>NSW</v>
          </cell>
          <cell r="D248" t="str">
            <v>Mountain Devils</v>
          </cell>
          <cell r="E248" t="str">
            <v>Men</v>
          </cell>
          <cell r="F248" t="str">
            <v>Veteran</v>
          </cell>
          <cell r="G248" t="str">
            <v/>
          </cell>
          <cell r="H248" t="str">
            <v>Mark Freeman, Martin Krause</v>
          </cell>
        </row>
        <row r="249">
          <cell r="A249">
            <v>275</v>
          </cell>
          <cell r="B249" t="str">
            <v>Australia                </v>
          </cell>
          <cell r="C249" t="str">
            <v>NSW</v>
          </cell>
          <cell r="D249" t="str">
            <v>'65 Zombi</v>
          </cell>
          <cell r="E249" t="str">
            <v>Men</v>
          </cell>
          <cell r="F249" t="str">
            <v>Open</v>
          </cell>
          <cell r="G249" t="str">
            <v/>
          </cell>
          <cell r="H249" t="str">
            <v>Paul Heiskanen, Stephen Moore</v>
          </cell>
        </row>
        <row r="250">
          <cell r="A250">
            <v>276</v>
          </cell>
          <cell r="B250" t="str">
            <v>Australia                </v>
          </cell>
          <cell r="C250" t="str">
            <v>SA</v>
          </cell>
          <cell r="D250" t="str">
            <v>Sandra &amp; Ruhi Afnan</v>
          </cell>
          <cell r="E250" t="str">
            <v>Mixed</v>
          </cell>
          <cell r="F250" t="str">
            <v>Open</v>
          </cell>
          <cell r="G250" t="str">
            <v/>
          </cell>
          <cell r="H250" t="str">
            <v>Sandra Afnan, Ruhi Afnan</v>
          </cell>
        </row>
        <row r="251">
          <cell r="A251">
            <v>277</v>
          </cell>
          <cell r="B251" t="str">
            <v>Australia                </v>
          </cell>
          <cell r="C251" t="str">
            <v>QLD</v>
          </cell>
          <cell r="D251" t="str">
            <v>Entropic Muffins</v>
          </cell>
          <cell r="E251" t="str">
            <v>Men</v>
          </cell>
          <cell r="F251" t="str">
            <v>Open</v>
          </cell>
          <cell r="G251" t="str">
            <v/>
          </cell>
          <cell r="H251" t="str">
            <v>Luke Goodfellow, Sean Henderson</v>
          </cell>
        </row>
        <row r="252">
          <cell r="A252">
            <v>278</v>
          </cell>
          <cell r="B252" t="str">
            <v>Australia                </v>
          </cell>
          <cell r="C252" t="str">
            <v>NSW</v>
          </cell>
          <cell r="D252" t="str">
            <v>Team Buff</v>
          </cell>
          <cell r="E252" t="str">
            <v>Women</v>
          </cell>
          <cell r="F252" t="str">
            <v>Open</v>
          </cell>
          <cell r="G252" t="str">
            <v/>
          </cell>
          <cell r="H252" t="str">
            <v>Shelley Bambrook, Lisa Perrett</v>
          </cell>
        </row>
        <row r="253">
          <cell r="A253">
            <v>279</v>
          </cell>
          <cell r="B253" t="str">
            <v>Australia                </v>
          </cell>
          <cell r="C253" t="str">
            <v>VIC</v>
          </cell>
          <cell r="D253" t="str">
            <v>legstrong</v>
          </cell>
          <cell r="E253" t="str">
            <v>Men</v>
          </cell>
          <cell r="F253" t="str">
            <v>Veteran</v>
          </cell>
          <cell r="G253" t="str">
            <v/>
          </cell>
          <cell r="H253" t="str">
            <v>Ian Herbert, Norm McCann</v>
          </cell>
        </row>
        <row r="254">
          <cell r="A254">
            <v>280</v>
          </cell>
          <cell r="B254" t="str">
            <v>Australia                </v>
          </cell>
          <cell r="C254" t="str">
            <v>NSW</v>
          </cell>
          <cell r="D254" t="str">
            <v>Team Goanna</v>
          </cell>
          <cell r="E254" t="str">
            <v>Men</v>
          </cell>
          <cell r="F254" t="str">
            <v>Open</v>
          </cell>
          <cell r="G254" t="str">
            <v/>
          </cell>
          <cell r="H254" t="str">
            <v>Simon Nott, Chris Schulz, Matthew Shields</v>
          </cell>
        </row>
        <row r="255">
          <cell r="A255">
            <v>281</v>
          </cell>
          <cell r="B255" t="str">
            <v>Australia                </v>
          </cell>
          <cell r="C255" t="str">
            <v>NSW</v>
          </cell>
          <cell r="D255" t="str">
            <v>Team CubeNew</v>
          </cell>
          <cell r="E255" t="str">
            <v>Women</v>
          </cell>
          <cell r="F255" t="str">
            <v>Open</v>
          </cell>
          <cell r="G255" t="str">
            <v/>
          </cell>
          <cell r="H255" t="str">
            <v>Alice Lang, Sarah Zardawi</v>
          </cell>
        </row>
        <row r="256">
          <cell r="A256">
            <v>282</v>
          </cell>
          <cell r="B256" t="str">
            <v>Australia                </v>
          </cell>
          <cell r="C256" t="str">
            <v>QLD</v>
          </cell>
          <cell r="D256" t="str">
            <v>SCAR</v>
          </cell>
          <cell r="E256" t="str">
            <v>Men</v>
          </cell>
          <cell r="F256" t="str">
            <v>Veteran</v>
          </cell>
          <cell r="G256" t="str">
            <v/>
          </cell>
          <cell r="H256" t="str">
            <v>Robbie Andrews, Bryn Davies, Rob Gowland</v>
          </cell>
        </row>
        <row r="257">
          <cell r="A257">
            <v>283</v>
          </cell>
          <cell r="B257" t="str">
            <v>New Zealand              </v>
          </cell>
          <cell r="C257" t="str">
            <v/>
          </cell>
          <cell r="D257" t="str">
            <v>Bidmeads</v>
          </cell>
          <cell r="E257" t="str">
            <v>Mixed</v>
          </cell>
          <cell r="F257" t="str">
            <v>Open</v>
          </cell>
          <cell r="G257" t="str">
            <v/>
          </cell>
          <cell r="H257" t="str">
            <v>Hazel Bidmead, Ross Bidmead</v>
          </cell>
        </row>
        <row r="258">
          <cell r="A258">
            <v>284</v>
          </cell>
          <cell r="B258" t="str">
            <v>Canada                   </v>
          </cell>
          <cell r="C258" t="str">
            <v/>
          </cell>
          <cell r="D258" t="str">
            <v>North and South</v>
          </cell>
          <cell r="E258" t="str">
            <v>Mixed</v>
          </cell>
          <cell r="F258" t="str">
            <v>Open</v>
          </cell>
          <cell r="G258" t="str">
            <v/>
          </cell>
          <cell r="H258" t="str">
            <v>Relene Fenrich, Jeremy Welbourne</v>
          </cell>
        </row>
        <row r="259">
          <cell r="A259">
            <v>285</v>
          </cell>
          <cell r="B259" t="str">
            <v>USA                      </v>
          </cell>
          <cell r="C259" t="str">
            <v/>
          </cell>
          <cell r="D259" t="str">
            <v>Sasqwatchers</v>
          </cell>
          <cell r="E259" t="str">
            <v>Mixed</v>
          </cell>
          <cell r="F259" t="str">
            <v>Ultra Veteran</v>
          </cell>
          <cell r="G259" t="str">
            <v/>
          </cell>
          <cell r="H259" t="str">
            <v>Ken Lew, Bob Reddick, Pat Reddick</v>
          </cell>
        </row>
        <row r="260">
          <cell r="A260">
            <v>286</v>
          </cell>
          <cell r="B260" t="str">
            <v>Australia                </v>
          </cell>
          <cell r="C260" t="str">
            <v>NSW</v>
          </cell>
          <cell r="D260" t="str">
            <v>3rd Party</v>
          </cell>
          <cell r="E260" t="str">
            <v>Mixed</v>
          </cell>
          <cell r="F260" t="str">
            <v>Open</v>
          </cell>
          <cell r="G260" t="str">
            <v/>
          </cell>
          <cell r="H260" t="str">
            <v>Daniel Howe, Heidi Nettelbeck</v>
          </cell>
        </row>
        <row r="261">
          <cell r="A261">
            <v>287</v>
          </cell>
          <cell r="B261" t="str">
            <v>Australia                </v>
          </cell>
          <cell r="C261" t="str">
            <v>ACT</v>
          </cell>
          <cell r="D261" t="str">
            <v>Flink</v>
          </cell>
          <cell r="E261" t="str">
            <v>Mixed</v>
          </cell>
          <cell r="F261" t="str">
            <v>Open</v>
          </cell>
          <cell r="G261" t="str">
            <v/>
          </cell>
          <cell r="H261" t="str">
            <v>Julia Dixon, Bob Kenderes</v>
          </cell>
        </row>
        <row r="262">
          <cell r="A262">
            <v>288</v>
          </cell>
          <cell r="B262" t="str">
            <v>Australia                </v>
          </cell>
          <cell r="C262" t="str">
            <v>VIC</v>
          </cell>
          <cell r="D262" t="str">
            <v>Family Phillips</v>
          </cell>
          <cell r="E262" t="str">
            <v>Women</v>
          </cell>
          <cell r="F262" t="str">
            <v>Family</v>
          </cell>
          <cell r="G262" t="str">
            <v/>
          </cell>
          <cell r="H262" t="str">
            <v>Jane Phillips, Emily Phillips</v>
          </cell>
        </row>
        <row r="263">
          <cell r="A263">
            <v>290</v>
          </cell>
          <cell r="B263" t="str">
            <v>South Africa             </v>
          </cell>
          <cell r="C263" t="str">
            <v/>
          </cell>
          <cell r="D263" t="str">
            <v>USN</v>
          </cell>
          <cell r="E263" t="str">
            <v>Men</v>
          </cell>
          <cell r="F263" t="str">
            <v>Open</v>
          </cell>
          <cell r="G263" t="str">
            <v/>
          </cell>
          <cell r="H263" t="str">
            <v>Jerry Argyriou, Tim Sindle</v>
          </cell>
        </row>
        <row r="264">
          <cell r="A264">
            <v>291</v>
          </cell>
          <cell r="B264" t="str">
            <v>Australia                </v>
          </cell>
          <cell r="C264" t="str">
            <v>VIC</v>
          </cell>
          <cell r="D264" t="str">
            <v>Levin Brothers</v>
          </cell>
          <cell r="E264" t="str">
            <v>Men</v>
          </cell>
          <cell r="F264" t="str">
            <v>Junior</v>
          </cell>
          <cell r="G264" t="str">
            <v/>
          </cell>
          <cell r="H264" t="str">
            <v>Benjamin Levin, Jonathan Levin</v>
          </cell>
        </row>
        <row r="265">
          <cell r="A265">
            <v>292</v>
          </cell>
          <cell r="B265" t="str">
            <v>Australia                </v>
          </cell>
          <cell r="C265" t="str">
            <v>NSW</v>
          </cell>
          <cell r="D265" t="str">
            <v>Always truly lost</v>
          </cell>
          <cell r="E265" t="str">
            <v>Men</v>
          </cell>
          <cell r="F265" t="str">
            <v>Super Veteran</v>
          </cell>
          <cell r="G265" t="str">
            <v/>
          </cell>
          <cell r="H265" t="str">
            <v>Reddall Leslie, Peter Pavlov, David Sanders</v>
          </cell>
        </row>
        <row r="266">
          <cell r="A266">
            <v>293</v>
          </cell>
          <cell r="B266" t="str">
            <v>Australia                </v>
          </cell>
          <cell r="C266" t="str">
            <v>NSW</v>
          </cell>
          <cell r="D266" t="str">
            <v/>
          </cell>
          <cell r="E266" t="str">
            <v>Men</v>
          </cell>
          <cell r="F266" t="str">
            <v>Veteran</v>
          </cell>
          <cell r="G266" t="str">
            <v/>
          </cell>
          <cell r="H266" t="str">
            <v>Brett Golledge, Peter Holtz, Dom Isberg</v>
          </cell>
        </row>
        <row r="267">
          <cell r="A267">
            <v>294</v>
          </cell>
          <cell r="B267" t="str">
            <v>Australia                </v>
          </cell>
          <cell r="C267" t="str">
            <v>SA</v>
          </cell>
          <cell r="D267" t="str">
            <v/>
          </cell>
          <cell r="E267" t="str">
            <v>Women</v>
          </cell>
          <cell r="F267" t="str">
            <v>Open</v>
          </cell>
          <cell r="G267" t="str">
            <v/>
          </cell>
          <cell r="H267" t="str">
            <v>Jenny Casanova, Sarah Murphy</v>
          </cell>
        </row>
        <row r="268">
          <cell r="A268">
            <v>295</v>
          </cell>
          <cell r="B268" t="str">
            <v>Australia                </v>
          </cell>
          <cell r="C268" t="str">
            <v>VIC</v>
          </cell>
          <cell r="D268" t="str">
            <v>Brits Abroad</v>
          </cell>
          <cell r="E268" t="str">
            <v>Women</v>
          </cell>
          <cell r="F268" t="str">
            <v>Open</v>
          </cell>
          <cell r="G268" t="str">
            <v/>
          </cell>
          <cell r="H268" t="str">
            <v>Jane Harries, Karen Pate</v>
          </cell>
        </row>
        <row r="269">
          <cell r="A269">
            <v>296</v>
          </cell>
          <cell r="B269" t="str">
            <v>Australia                </v>
          </cell>
          <cell r="C269" t="str">
            <v>VIC</v>
          </cell>
          <cell r="D269" t="str">
            <v>humphrey</v>
          </cell>
          <cell r="E269" t="str">
            <v>Men</v>
          </cell>
          <cell r="F269" t="str">
            <v>Open</v>
          </cell>
          <cell r="G269" t="str">
            <v/>
          </cell>
          <cell r="H269" t="str">
            <v>Kevin Humphrey, Alaster Neehan</v>
          </cell>
        </row>
        <row r="270">
          <cell r="A270">
            <v>297</v>
          </cell>
          <cell r="B270" t="str">
            <v>New Zealand              </v>
          </cell>
          <cell r="C270" t="str">
            <v/>
          </cell>
          <cell r="D270" t="str">
            <v>Team Kiwi</v>
          </cell>
          <cell r="E270" t="str">
            <v>Men</v>
          </cell>
          <cell r="F270" t="str">
            <v>Open</v>
          </cell>
          <cell r="G270" t="str">
            <v/>
          </cell>
          <cell r="H270" t="str">
            <v>Stefan Dadic, Mark Preece</v>
          </cell>
        </row>
        <row r="271">
          <cell r="A271">
            <v>298</v>
          </cell>
          <cell r="B271" t="str">
            <v>Australia                </v>
          </cell>
          <cell r="C271" t="str">
            <v>VIC</v>
          </cell>
          <cell r="D271" t="str">
            <v>Robert Caldwell</v>
          </cell>
          <cell r="E271" t="str">
            <v>Men</v>
          </cell>
          <cell r="F271" t="str">
            <v>Veteran</v>
          </cell>
          <cell r="G271" t="str">
            <v/>
          </cell>
          <cell r="H271" t="str">
            <v>Robert Caldwell, Roy Spoule</v>
          </cell>
        </row>
        <row r="272">
          <cell r="A272">
            <v>299</v>
          </cell>
          <cell r="B272" t="str">
            <v>Australia                </v>
          </cell>
          <cell r="C272" t="str">
            <v>NSW</v>
          </cell>
          <cell r="D272" t="str">
            <v>anumc</v>
          </cell>
          <cell r="E272" t="str">
            <v>Mixed</v>
          </cell>
          <cell r="F272" t="str">
            <v>Open</v>
          </cell>
          <cell r="G272" t="str">
            <v/>
          </cell>
          <cell r="H272" t="str">
            <v>Caitlin McCluskey, Michael McCluskey</v>
          </cell>
        </row>
        <row r="273">
          <cell r="A273">
            <v>301</v>
          </cell>
          <cell r="B273" t="str">
            <v>Australia                </v>
          </cell>
          <cell r="C273" t="str">
            <v>NSW</v>
          </cell>
          <cell r="D273" t="str">
            <v>Fresh Tracks</v>
          </cell>
          <cell r="E273" t="str">
            <v>Mixed</v>
          </cell>
          <cell r="F273" t="str">
            <v>Open</v>
          </cell>
          <cell r="G273" t="str">
            <v/>
          </cell>
          <cell r="H273" t="str">
            <v>Ineke Kuiper, Mathew Singers</v>
          </cell>
        </row>
        <row r="274">
          <cell r="A274">
            <v>302</v>
          </cell>
          <cell r="B274" t="str">
            <v>Australia                </v>
          </cell>
          <cell r="C274" t="str">
            <v>QLD</v>
          </cell>
          <cell r="D274" t="str">
            <v/>
          </cell>
          <cell r="E274" t="str">
            <v>Mixed</v>
          </cell>
          <cell r="F274" t="str">
            <v>Open</v>
          </cell>
          <cell r="G274" t="str">
            <v/>
          </cell>
          <cell r="H274" t="str">
            <v>Brit Ballard, Trevour Pitt</v>
          </cell>
        </row>
        <row r="275">
          <cell r="A275">
            <v>303</v>
          </cell>
          <cell r="B275" t="str">
            <v>Australia                </v>
          </cell>
          <cell r="C275" t="str">
            <v>QLD</v>
          </cell>
          <cell r="D275" t="str">
            <v>Richard Nottle / Kevin McDougall</v>
          </cell>
          <cell r="E275" t="str">
            <v>Men</v>
          </cell>
          <cell r="F275" t="str">
            <v>Veteran</v>
          </cell>
          <cell r="G275" t="str">
            <v/>
          </cell>
          <cell r="H275" t="str">
            <v>Kevin McDougall, Richard Nottle</v>
          </cell>
        </row>
        <row r="276">
          <cell r="A276">
            <v>304</v>
          </cell>
          <cell r="B276" t="str">
            <v>Australia                </v>
          </cell>
          <cell r="C276" t="str">
            <v>QLD</v>
          </cell>
          <cell r="D276" t="str">
            <v>The Circle</v>
          </cell>
          <cell r="E276" t="str">
            <v>Women</v>
          </cell>
          <cell r="F276" t="str">
            <v>Junior</v>
          </cell>
          <cell r="G276" t="str">
            <v/>
          </cell>
          <cell r="H276" t="str">
            <v>Glennie Nottle, Jessica O'Connell, Danette O'Connell</v>
          </cell>
        </row>
        <row r="277">
          <cell r="A277">
            <v>305</v>
          </cell>
          <cell r="B277" t="str">
            <v>Australia                </v>
          </cell>
          <cell r="C277" t="str">
            <v>QLD</v>
          </cell>
          <cell r="D277" t="str">
            <v>Queensland Quolls</v>
          </cell>
          <cell r="E277" t="str">
            <v>Women</v>
          </cell>
          <cell r="F277" t="str">
            <v>Veteran</v>
          </cell>
          <cell r="G277" t="str">
            <v/>
          </cell>
          <cell r="H277" t="str">
            <v>Ann Guyatt, Stacy Nottle, Donna O'Connell</v>
          </cell>
        </row>
        <row r="278">
          <cell r="A278">
            <v>306</v>
          </cell>
          <cell r="B278" t="str">
            <v>Australia                </v>
          </cell>
          <cell r="C278" t="str">
            <v>VIC</v>
          </cell>
          <cell r="D278" t="str">
            <v>ZootAllure</v>
          </cell>
          <cell r="E278" t="str">
            <v>Mixed</v>
          </cell>
          <cell r="F278" t="str">
            <v>Open</v>
          </cell>
          <cell r="G278" t="str">
            <v/>
          </cell>
          <cell r="H278" t="str">
            <v>Clare Hawthorne, Greg Hawthorne</v>
          </cell>
        </row>
        <row r="279">
          <cell r="A279">
            <v>310</v>
          </cell>
          <cell r="B279" t="str">
            <v>Australia                </v>
          </cell>
          <cell r="C279" t="str">
            <v>VIC</v>
          </cell>
          <cell r="D279" t="str">
            <v>THE BOYS FROM BK</v>
          </cell>
          <cell r="E279" t="str">
            <v>Men</v>
          </cell>
          <cell r="F279" t="str">
            <v>Open</v>
          </cell>
          <cell r="G279" t="str">
            <v/>
          </cell>
          <cell r="H279" t="str">
            <v>Paul Coutts, Graeme Ford, Matt Ford</v>
          </cell>
        </row>
        <row r="280">
          <cell r="A280">
            <v>311</v>
          </cell>
          <cell r="B280" t="str">
            <v>Australia                </v>
          </cell>
          <cell r="C280" t="str">
            <v>WA</v>
          </cell>
          <cell r="D280" t="str">
            <v>Were in!</v>
          </cell>
          <cell r="E280" t="str">
            <v>Mixed</v>
          </cell>
          <cell r="F280" t="str">
            <v>Open</v>
          </cell>
          <cell r="G280" t="str">
            <v/>
          </cell>
          <cell r="H280" t="str">
            <v>Colette Sims, Stephen Wolff</v>
          </cell>
        </row>
        <row r="281">
          <cell r="A281">
            <v>312</v>
          </cell>
          <cell r="B281" t="str">
            <v>Australia                </v>
          </cell>
          <cell r="C281" t="str">
            <v>QLD</v>
          </cell>
          <cell r="D281" t="str">
            <v>Sauer old Scotts</v>
          </cell>
          <cell r="E281" t="str">
            <v>Mixed</v>
          </cell>
          <cell r="F281" t="str">
            <v>Super Veteran</v>
          </cell>
          <cell r="G281" t="str">
            <v/>
          </cell>
          <cell r="H281" t="str">
            <v>Meredyth Sauer, Phil Scott</v>
          </cell>
        </row>
        <row r="282">
          <cell r="A282">
            <v>314</v>
          </cell>
          <cell r="B282" t="str">
            <v>Australia                </v>
          </cell>
          <cell r="C282" t="str">
            <v>ACT</v>
          </cell>
          <cell r="D282" t="str">
            <v>jimeric</v>
          </cell>
          <cell r="E282" t="str">
            <v>Men</v>
          </cell>
          <cell r="F282" t="str">
            <v>Open</v>
          </cell>
          <cell r="G282" t="str">
            <v/>
          </cell>
          <cell r="H282" t="str">
            <v>Eric Morris, Jim Russell</v>
          </cell>
        </row>
        <row r="283">
          <cell r="A283">
            <v>315</v>
          </cell>
          <cell r="B283" t="str">
            <v>Australia                </v>
          </cell>
          <cell r="C283" t="str">
            <v>NSW</v>
          </cell>
          <cell r="D283" t="str">
            <v>Team BIGFISH</v>
          </cell>
          <cell r="E283" t="str">
            <v>Men</v>
          </cell>
          <cell r="F283" t="str">
            <v>Open</v>
          </cell>
          <cell r="G283" t="str">
            <v/>
          </cell>
          <cell r="H283" t="str">
            <v>Mark Howell, Jeff Price</v>
          </cell>
        </row>
        <row r="284">
          <cell r="A284">
            <v>316</v>
          </cell>
          <cell r="B284" t="str">
            <v>Australia                </v>
          </cell>
          <cell r="C284" t="str">
            <v>NSW</v>
          </cell>
          <cell r="D284" t="str">
            <v>the young and the restless</v>
          </cell>
          <cell r="E284" t="str">
            <v>Mixed</v>
          </cell>
          <cell r="F284" t="str">
            <v>Open</v>
          </cell>
          <cell r="G284" t="str">
            <v/>
          </cell>
          <cell r="H284" t="str">
            <v>Greigor Scott, Jennifer Scott</v>
          </cell>
        </row>
        <row r="285">
          <cell r="A285">
            <v>317</v>
          </cell>
          <cell r="B285" t="str">
            <v>Australia                </v>
          </cell>
          <cell r="C285" t="str">
            <v>NSW</v>
          </cell>
          <cell r="D285" t="str">
            <v>Shoalhaven SES 1</v>
          </cell>
          <cell r="E285" t="str">
            <v>Men</v>
          </cell>
          <cell r="F285" t="str">
            <v>Open</v>
          </cell>
          <cell r="G285" t="str">
            <v/>
          </cell>
          <cell r="H285" t="str">
            <v>Brad Davis, Scott Wells</v>
          </cell>
        </row>
        <row r="286">
          <cell r="A286">
            <v>318</v>
          </cell>
          <cell r="B286" t="str">
            <v>Australia                </v>
          </cell>
          <cell r="C286" t="str">
            <v>NSW</v>
          </cell>
          <cell r="D286" t="str">
            <v>Shoalhaven SES 2</v>
          </cell>
          <cell r="E286" t="str">
            <v>Men</v>
          </cell>
          <cell r="F286" t="str">
            <v>Veteran</v>
          </cell>
          <cell r="G286" t="str">
            <v/>
          </cell>
          <cell r="H286" t="str">
            <v>Cliff Harris, David Jones</v>
          </cell>
        </row>
        <row r="287">
          <cell r="A287">
            <v>319</v>
          </cell>
          <cell r="B287" t="str">
            <v>Australia                </v>
          </cell>
          <cell r="C287" t="str">
            <v>NSW</v>
          </cell>
          <cell r="D287" t="str">
            <v>The Rock-wallabies</v>
          </cell>
          <cell r="E287" t="str">
            <v>Mixed</v>
          </cell>
          <cell r="F287" t="str">
            <v>Open</v>
          </cell>
          <cell r="G287" t="str">
            <v/>
          </cell>
          <cell r="H287" t="str">
            <v>Elsa Gladville, Katherine Tuft, Isaac Tyson</v>
          </cell>
        </row>
        <row r="288">
          <cell r="A288">
            <v>320</v>
          </cell>
          <cell r="B288" t="str">
            <v>Australia                </v>
          </cell>
          <cell r="C288" t="str">
            <v>QLD</v>
          </cell>
          <cell r="D288" t="str">
            <v>On a Whim &amp; a Prayer</v>
          </cell>
          <cell r="E288" t="str">
            <v>Mixed</v>
          </cell>
          <cell r="F288" t="str">
            <v>Open</v>
          </cell>
          <cell r="G288" t="str">
            <v/>
          </cell>
          <cell r="H288" t="str">
            <v>Richard Gibson, Danielle Kock</v>
          </cell>
        </row>
        <row r="289">
          <cell r="A289">
            <v>321</v>
          </cell>
          <cell r="B289" t="str">
            <v>Australia                </v>
          </cell>
          <cell r="C289" t="str">
            <v>NSW</v>
          </cell>
          <cell r="D289" t="str">
            <v>Bevan &amp; Matt</v>
          </cell>
          <cell r="E289" t="str">
            <v>Men</v>
          </cell>
          <cell r="F289" t="str">
            <v>Open</v>
          </cell>
          <cell r="G289" t="str">
            <v>Novice</v>
          </cell>
          <cell r="H289" t="str">
            <v>Matt Cleary, Bevan Leach</v>
          </cell>
        </row>
        <row r="290">
          <cell r="A290">
            <v>322</v>
          </cell>
          <cell r="B290" t="str">
            <v>Australia                </v>
          </cell>
          <cell r="C290" t="str">
            <v>NSW</v>
          </cell>
          <cell r="D290" t="str">
            <v>Camerons</v>
          </cell>
          <cell r="E290" t="str">
            <v>Mixed</v>
          </cell>
          <cell r="F290" t="str">
            <v>Open</v>
          </cell>
          <cell r="G290" t="str">
            <v/>
          </cell>
          <cell r="H290" t="str">
            <v>Robin Cameron, David Cameron</v>
          </cell>
        </row>
        <row r="291">
          <cell r="A291">
            <v>323</v>
          </cell>
          <cell r="B291" t="str">
            <v>Australia                </v>
          </cell>
          <cell r="C291" t="str">
            <v>NSW</v>
          </cell>
          <cell r="D291" t="str">
            <v>Brett and Karen Davis</v>
          </cell>
          <cell r="E291" t="str">
            <v>Mixed</v>
          </cell>
          <cell r="F291" t="str">
            <v>Veteran</v>
          </cell>
          <cell r="G291" t="str">
            <v/>
          </cell>
          <cell r="H291" t="str">
            <v>Brett Davis, Karen Davis</v>
          </cell>
        </row>
        <row r="292">
          <cell r="A292">
            <v>324</v>
          </cell>
          <cell r="B292" t="str">
            <v>Australia                </v>
          </cell>
          <cell r="C292" t="str">
            <v>NSW</v>
          </cell>
          <cell r="D292" t="str">
            <v>The Matt's are Happy to be here</v>
          </cell>
          <cell r="E292" t="str">
            <v>Men</v>
          </cell>
          <cell r="F292" t="str">
            <v>Open</v>
          </cell>
          <cell r="G292" t="str">
            <v/>
          </cell>
          <cell r="H292" t="str">
            <v>Matt Dowle, Matt Ryan</v>
          </cell>
        </row>
        <row r="293">
          <cell r="A293">
            <v>325</v>
          </cell>
          <cell r="B293" t="str">
            <v>Australia                </v>
          </cell>
          <cell r="C293" t="str">
            <v>NSW</v>
          </cell>
          <cell r="D293" t="str">
            <v>The Eggs</v>
          </cell>
          <cell r="E293" t="str">
            <v>Mixed</v>
          </cell>
          <cell r="F293" t="str">
            <v>Veteran</v>
          </cell>
          <cell r="G293" t="str">
            <v/>
          </cell>
          <cell r="H293" t="str">
            <v>Terry Eggington, Linda Eggington</v>
          </cell>
        </row>
        <row r="294">
          <cell r="A294">
            <v>326</v>
          </cell>
          <cell r="B294" t="str">
            <v>Australia                </v>
          </cell>
          <cell r="C294" t="str">
            <v>QLD</v>
          </cell>
          <cell r="D294" t="str">
            <v>Jennifer and David Schulz</v>
          </cell>
          <cell r="E294" t="str">
            <v>Mixed</v>
          </cell>
          <cell r="F294" t="str">
            <v>Super Veteran</v>
          </cell>
          <cell r="G294" t="str">
            <v/>
          </cell>
          <cell r="H294" t="str">
            <v>Jennifer Schulz, David Schulz</v>
          </cell>
        </row>
        <row r="295">
          <cell r="A295">
            <v>327</v>
          </cell>
          <cell r="B295" t="str">
            <v>Australia                </v>
          </cell>
          <cell r="C295" t="str">
            <v>SA</v>
          </cell>
          <cell r="D295" t="str">
            <v>Serpentines</v>
          </cell>
          <cell r="E295" t="str">
            <v>Men</v>
          </cell>
          <cell r="F295" t="str">
            <v>Veteran</v>
          </cell>
          <cell r="G295" t="str">
            <v/>
          </cell>
          <cell r="H295" t="str">
            <v>Andrew McComb, James Nicholson</v>
          </cell>
        </row>
        <row r="296">
          <cell r="A296">
            <v>328</v>
          </cell>
          <cell r="B296" t="str">
            <v>Australia                </v>
          </cell>
          <cell r="C296" t="str">
            <v>VIC</v>
          </cell>
          <cell r="D296" t="str">
            <v>Team Zlaty</v>
          </cell>
          <cell r="E296" t="str">
            <v>Women</v>
          </cell>
          <cell r="F296" t="str">
            <v>Veteran</v>
          </cell>
          <cell r="G296" t="str">
            <v/>
          </cell>
          <cell r="H296" t="str">
            <v>Joan Corner, Chris Fyffe</v>
          </cell>
        </row>
        <row r="297">
          <cell r="A297">
            <v>329</v>
          </cell>
          <cell r="B297" t="str">
            <v>Australia                </v>
          </cell>
          <cell r="C297" t="str">
            <v>VIC</v>
          </cell>
          <cell r="D297" t="str">
            <v>Double D</v>
          </cell>
          <cell r="E297" t="str">
            <v>Men</v>
          </cell>
          <cell r="F297" t="str">
            <v>Veteran</v>
          </cell>
          <cell r="G297" t="str">
            <v/>
          </cell>
          <cell r="H297" t="str">
            <v>David Cole, Dave van der Koogh</v>
          </cell>
        </row>
        <row r="298">
          <cell r="A298">
            <v>330</v>
          </cell>
          <cell r="B298" t="str">
            <v>Australia                </v>
          </cell>
          <cell r="C298" t="str">
            <v>NSW</v>
          </cell>
          <cell r="D298" t="str">
            <v>The Flying V</v>
          </cell>
          <cell r="E298" t="str">
            <v>Men</v>
          </cell>
          <cell r="F298" t="str">
            <v>Open</v>
          </cell>
          <cell r="G298" t="str">
            <v/>
          </cell>
          <cell r="H298" t="str">
            <v>Peter Day, Phillip Gibbs, Keith McReynolds</v>
          </cell>
        </row>
        <row r="299">
          <cell r="A299">
            <v>332</v>
          </cell>
          <cell r="B299" t="str">
            <v>Australia                </v>
          </cell>
          <cell r="C299" t="str">
            <v>ACT</v>
          </cell>
          <cell r="D299" t="str">
            <v>north and south</v>
          </cell>
          <cell r="E299" t="str">
            <v>Mixed</v>
          </cell>
          <cell r="F299" t="str">
            <v>Open</v>
          </cell>
          <cell r="G299" t="str">
            <v/>
          </cell>
          <cell r="H299" t="str">
            <v>Melisah Feeney, Jonathan Miller</v>
          </cell>
        </row>
        <row r="300">
          <cell r="A300">
            <v>333</v>
          </cell>
          <cell r="B300" t="str">
            <v>Australia                </v>
          </cell>
          <cell r="C300" t="str">
            <v>NSW</v>
          </cell>
          <cell r="D300" t="str">
            <v>The Knights</v>
          </cell>
          <cell r="E300" t="str">
            <v>Men</v>
          </cell>
          <cell r="F300" t="str">
            <v>Open</v>
          </cell>
          <cell r="G300" t="str">
            <v/>
          </cell>
          <cell r="H300" t="str">
            <v>Greg Knight, Paul Knight</v>
          </cell>
        </row>
        <row r="301">
          <cell r="A301">
            <v>334</v>
          </cell>
          <cell r="B301" t="str">
            <v>Australia                </v>
          </cell>
          <cell r="C301" t="str">
            <v>ACT</v>
          </cell>
          <cell r="D301" t="str">
            <v>THE BLUE GUMS</v>
          </cell>
          <cell r="E301" t="str">
            <v>Women</v>
          </cell>
          <cell r="F301" t="str">
            <v>Veteran</v>
          </cell>
          <cell r="G301" t="str">
            <v/>
          </cell>
          <cell r="H301" t="str">
            <v>Kristiane Herrmann, Kathy Herrmann</v>
          </cell>
        </row>
        <row r="302">
          <cell r="A302">
            <v>335</v>
          </cell>
          <cell r="B302" t="str">
            <v>Hong Kong                </v>
          </cell>
          <cell r="C302" t="str">
            <v/>
          </cell>
          <cell r="D302" t="str">
            <v>HKAYP</v>
          </cell>
          <cell r="E302" t="str">
            <v>Mixed</v>
          </cell>
          <cell r="F302" t="str">
            <v>Open</v>
          </cell>
          <cell r="G302" t="str">
            <v/>
          </cell>
          <cell r="H302" t="str">
            <v>Hilda Cheng, Patrick Ng</v>
          </cell>
        </row>
        <row r="303">
          <cell r="A303">
            <v>336</v>
          </cell>
          <cell r="B303" t="str">
            <v>Australia                </v>
          </cell>
          <cell r="C303" t="str">
            <v>NSW</v>
          </cell>
          <cell r="D303" t="str">
            <v>Old Slow &amp; Lost</v>
          </cell>
          <cell r="E303" t="str">
            <v>Men</v>
          </cell>
          <cell r="F303" t="str">
            <v>Super Veteran</v>
          </cell>
          <cell r="G303" t="str">
            <v/>
          </cell>
          <cell r="H303" t="str">
            <v>Neil Chappell, Robert Embery</v>
          </cell>
        </row>
        <row r="304">
          <cell r="A304">
            <v>337</v>
          </cell>
          <cell r="B304" t="str">
            <v>Australia                </v>
          </cell>
          <cell r="C304" t="str">
            <v>NSW</v>
          </cell>
          <cell r="D304" t="str">
            <v>STAR TROOPERS</v>
          </cell>
          <cell r="E304" t="str">
            <v>Men</v>
          </cell>
          <cell r="F304" t="str">
            <v>Open</v>
          </cell>
          <cell r="G304" t="str">
            <v>Novice</v>
          </cell>
          <cell r="H304" t="str">
            <v>Phil Draper, Martin Rehwinkel</v>
          </cell>
        </row>
        <row r="305">
          <cell r="A305">
            <v>338</v>
          </cell>
          <cell r="B305" t="str">
            <v>Australia                </v>
          </cell>
          <cell r="C305" t="str">
            <v>NSW</v>
          </cell>
          <cell r="D305" t="str">
            <v>Bunglers</v>
          </cell>
          <cell r="E305" t="str">
            <v>Mixed</v>
          </cell>
          <cell r="F305" t="str">
            <v>Open</v>
          </cell>
          <cell r="G305" t="str">
            <v>Novice</v>
          </cell>
          <cell r="H305" t="str">
            <v>Nathaniel Brown, Anthony O'Halloran, Merv Starr, Emma Starr</v>
          </cell>
        </row>
        <row r="306">
          <cell r="A306">
            <v>340</v>
          </cell>
          <cell r="B306" t="str">
            <v>Australia                </v>
          </cell>
          <cell r="C306" t="str">
            <v>ACT</v>
          </cell>
          <cell r="D306" t="str">
            <v/>
          </cell>
          <cell r="E306" t="str">
            <v>Men</v>
          </cell>
          <cell r="F306" t="str">
            <v>Open</v>
          </cell>
          <cell r="G306" t="str">
            <v/>
          </cell>
          <cell r="H306" t="str">
            <v>John Pillans, Felix Schill</v>
          </cell>
        </row>
        <row r="307">
          <cell r="A307">
            <v>341</v>
          </cell>
          <cell r="B307" t="str">
            <v>Australia                </v>
          </cell>
          <cell r="C307" t="str">
            <v>VIC</v>
          </cell>
          <cell r="D307" t="str">
            <v/>
          </cell>
          <cell r="E307" t="str">
            <v>Mixed</v>
          </cell>
          <cell r="F307" t="str">
            <v>Open</v>
          </cell>
          <cell r="G307" t="str">
            <v/>
          </cell>
          <cell r="H307" t="str">
            <v>Sean Baker, Prita Jobling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50"/>
  <sheetViews>
    <sheetView tabSelected="1" workbookViewId="0" topLeftCell="A1">
      <pane ySplit="3" topLeftCell="BM4" activePane="bottomLeft" state="frozen"/>
      <selection pane="topLeft" activeCell="A1" sqref="A1"/>
      <selection pane="bottomLeft" activeCell="AF271" sqref="AF271"/>
    </sheetView>
  </sheetViews>
  <sheetFormatPr defaultColWidth="9.140625" defaultRowHeight="12.75"/>
  <cols>
    <col min="1" max="1" width="9.140625" style="12" customWidth="1"/>
    <col min="2" max="2" width="14.140625" style="6" bestFit="1" customWidth="1"/>
    <col min="3" max="3" width="21.7109375" style="6" customWidth="1"/>
    <col min="4" max="4" width="31.8515625" style="6" customWidth="1"/>
    <col min="5" max="5" width="11.8515625" style="6" hidden="1" customWidth="1"/>
    <col min="6" max="6" width="11.8515625" style="13" bestFit="1" customWidth="1"/>
    <col min="7" max="7" width="12.421875" style="6" hidden="1" customWidth="1"/>
    <col min="8" max="8" width="12.7109375" style="6" hidden="1" customWidth="1"/>
    <col min="9" max="9" width="12.28125" style="13" bestFit="1" customWidth="1"/>
    <col min="10" max="10" width="12.57421875" style="6" bestFit="1" customWidth="1"/>
    <col min="11" max="11" width="8.140625" style="6" hidden="1" customWidth="1"/>
    <col min="12" max="15" width="4.8515625" style="6" customWidth="1"/>
    <col min="16" max="17" width="4.8515625" style="6" hidden="1" customWidth="1"/>
    <col min="18" max="26" width="4.8515625" style="6" customWidth="1"/>
    <col min="27" max="27" width="7.140625" style="6" hidden="1" customWidth="1"/>
    <col min="28" max="28" width="8.140625" style="2" customWidth="1"/>
    <col min="29" max="38" width="8.140625" style="4" customWidth="1"/>
    <col min="39" max="16384" width="8.140625" style="6" customWidth="1"/>
  </cols>
  <sheetData>
    <row r="1" spans="1:27" ht="30">
      <c r="A1" s="1" t="str">
        <f>CONCATENATE("FINAL Results at Saturday ",'[1]Lookup'!D8)</f>
        <v>FINAL Results at Saturday 15:54</v>
      </c>
      <c r="B1" s="1"/>
      <c r="C1" s="1"/>
      <c r="D1" s="1"/>
      <c r="E1" s="2"/>
      <c r="F1" s="3"/>
      <c r="G1" s="3"/>
      <c r="H1" s="3"/>
      <c r="I1" s="3"/>
      <c r="J1" s="4"/>
      <c r="K1" s="4"/>
      <c r="L1" s="5" t="str">
        <f>VLOOKUP(L$3,'[1]Lookup'!$A$2:$B$17,2,FALSE)</f>
        <v>Overall</v>
      </c>
      <c r="M1" s="5" t="str">
        <f>VLOOKUP(M$3,'[1]Lookup'!$A$2:$B$17,2,FALSE)</f>
        <v>Open Men</v>
      </c>
      <c r="N1" s="5" t="str">
        <f>VLOOKUP(N$3,'[1]Lookup'!$A$2:$B$17,2,FALSE)</f>
        <v>Open Women</v>
      </c>
      <c r="O1" s="5" t="str">
        <f>VLOOKUP(O$3,'[1]Lookup'!$A$2:$B$17,2,FALSE)</f>
        <v>Open Mixed</v>
      </c>
      <c r="P1" s="5" t="str">
        <f>VLOOKUP(P$3,'[1]Lookup'!$A$2:$B$17,2,FALSE)</f>
        <v>Overall Veteran</v>
      </c>
      <c r="Q1" s="5" t="str">
        <f>VLOOKUP(Q$3,'[1]Lookup'!$A$2:$B$17,2,FALSE)</f>
        <v>Overall Super Veteran</v>
      </c>
      <c r="R1" s="5" t="str">
        <f>VLOOKUP(R$3,'[1]Lookup'!$A$2:$B$17,2,FALSE)</f>
        <v>Family</v>
      </c>
      <c r="S1" s="5" t="str">
        <f>VLOOKUP(S$3,'[1]Lookup'!$A$2:$B$17,2,FALSE)</f>
        <v>Junior</v>
      </c>
      <c r="T1" s="5" t="str">
        <f>VLOOKUP(T$3,'[1]Lookup'!$A$2:$B$17,2,FALSE)</f>
        <v>Novice</v>
      </c>
      <c r="U1" s="5" t="str">
        <f>VLOOKUP(U$3,'[1]Lookup'!$A$2:$B$17,2,FALSE)</f>
        <v>Veteran Men</v>
      </c>
      <c r="V1" s="5" t="str">
        <f>VLOOKUP(V$3,'[1]Lookup'!$A$2:$B$17,2,FALSE)</f>
        <v>Veteran Women</v>
      </c>
      <c r="W1" s="5" t="str">
        <f>VLOOKUP(W$3,'[1]Lookup'!$A$2:$B$17,2,FALSE)</f>
        <v>Veteran Mixed</v>
      </c>
      <c r="X1" s="5" t="str">
        <f>VLOOKUP(X$3,'[1]Lookup'!$A$2:$B$17,2,FALSE)</f>
        <v>Super Veteran Men</v>
      </c>
      <c r="Y1" s="5" t="str">
        <f>VLOOKUP(Y$3,'[1]Lookup'!$A$2:$B$17,2,FALSE)</f>
        <v>Super Veteran Women</v>
      </c>
      <c r="Z1" s="5" t="str">
        <f>VLOOKUP(Z$3,'[1]Lookup'!$A$2:$B$17,2,FALSE)</f>
        <v>Super Veteran Mixed</v>
      </c>
      <c r="AA1" s="5" t="str">
        <f>VLOOKUP(AA$3,'[1]Lookup'!$A$2:$B$17,2,FALSE)</f>
        <v>Withdrawn</v>
      </c>
    </row>
    <row r="2" spans="1:27" ht="31.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8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38" s="7" customFormat="1" ht="31.5" hidden="1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L3" s="7" t="s">
        <v>10</v>
      </c>
      <c r="M3" s="7" t="s">
        <v>11</v>
      </c>
      <c r="N3" s="7" t="s">
        <v>12</v>
      </c>
      <c r="O3" s="7" t="s">
        <v>13</v>
      </c>
      <c r="P3" s="7" t="s">
        <v>14</v>
      </c>
      <c r="Q3" s="7" t="s">
        <v>15</v>
      </c>
      <c r="R3" s="7" t="s">
        <v>16</v>
      </c>
      <c r="S3" s="7" t="s">
        <v>17</v>
      </c>
      <c r="T3" s="7" t="s">
        <v>18</v>
      </c>
      <c r="U3" s="7" t="s">
        <v>19</v>
      </c>
      <c r="V3" s="7" t="s">
        <v>20</v>
      </c>
      <c r="W3" s="7" t="s">
        <v>21</v>
      </c>
      <c r="X3" s="7" t="s">
        <v>22</v>
      </c>
      <c r="Y3" s="7" t="s">
        <v>23</v>
      </c>
      <c r="Z3" s="7" t="s">
        <v>24</v>
      </c>
      <c r="AA3" s="7" t="s">
        <v>25</v>
      </c>
      <c r="AB3" s="14"/>
      <c r="AC3" s="15"/>
      <c r="AD3" s="15"/>
      <c r="AE3" s="15"/>
      <c r="AF3" s="15"/>
      <c r="AG3" s="15"/>
      <c r="AH3" s="15"/>
      <c r="AI3" s="15"/>
      <c r="AJ3" s="15"/>
      <c r="AK3" s="15"/>
      <c r="AL3" s="15"/>
    </row>
    <row r="4" spans="1:27" ht="12.75">
      <c r="A4" s="9">
        <f aca="true" t="shared" si="0" ref="A4:A67">E4</f>
        <v>1</v>
      </c>
      <c r="B4" s="10" t="str">
        <f>TRIM(VLOOKUP($F4,'[1]Teams'!$A$1:$H$307,2,FALSE))</f>
        <v>New Zealand</v>
      </c>
      <c r="C4" s="10" t="str">
        <f>TRIM(VLOOKUP($F4,'[1]Teams'!$A$1:$H$307,4,FALSE))</f>
        <v>Storming Southerners</v>
      </c>
      <c r="D4" s="10" t="str">
        <f>TRIM(VLOOKUP($F4,'[1]Teams'!$A$1:$H$307,8,FALSE))</f>
        <v>Dennis de Monchy, Chris Forne</v>
      </c>
      <c r="E4" s="10">
        <v>1</v>
      </c>
      <c r="F4" s="11">
        <v>225</v>
      </c>
      <c r="G4" s="10">
        <v>2610</v>
      </c>
      <c r="H4" s="10">
        <v>0</v>
      </c>
      <c r="I4" s="11">
        <v>2610</v>
      </c>
      <c r="J4" s="10" t="s">
        <v>26</v>
      </c>
      <c r="K4" s="10"/>
      <c r="L4" s="11">
        <v>1</v>
      </c>
      <c r="M4" s="11">
        <v>1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26" ht="12.75">
      <c r="A5" s="9">
        <f t="shared" si="0"/>
        <v>2</v>
      </c>
      <c r="B5" s="10" t="str">
        <f>TRIM(VLOOKUP($F5,'[1]Teams'!$A$1:$H$307,2,FALSE))</f>
        <v>Australia</v>
      </c>
      <c r="C5" s="10" t="str">
        <f>TRIM(VLOOKUP($F5,'[1]Teams'!$A$1:$H$307,4,FALSE))</f>
        <v>NSW Stingers</v>
      </c>
      <c r="D5" s="10" t="str">
        <f>TRIM(VLOOKUP($F5,'[1]Teams'!$A$1:$H$307,8,FALSE))</f>
        <v>Damon Goerke, Rob Preston</v>
      </c>
      <c r="E5" s="10">
        <v>2</v>
      </c>
      <c r="F5" s="11">
        <v>175</v>
      </c>
      <c r="G5" s="10">
        <v>2430</v>
      </c>
      <c r="H5" s="10">
        <v>0</v>
      </c>
      <c r="I5" s="11">
        <v>2430</v>
      </c>
      <c r="J5" s="10" t="s">
        <v>27</v>
      </c>
      <c r="K5" s="10"/>
      <c r="L5" s="11">
        <v>2</v>
      </c>
      <c r="M5" s="11">
        <v>2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7" ht="12.75">
      <c r="A6" s="9">
        <f t="shared" si="0"/>
        <v>3</v>
      </c>
      <c r="B6" s="10" t="str">
        <f>TRIM(VLOOKUP($F6,'[1]Teams'!$A$1:$H$307,2,FALSE))</f>
        <v>Czech Republic</v>
      </c>
      <c r="C6" s="10" t="str">
        <f>TRIM(VLOOKUP($F6,'[1]Teams'!$A$1:$H$307,4,FALSE))</f>
        <v>CZECH TEAM - 1</v>
      </c>
      <c r="D6" s="10" t="str">
        <f>TRIM(VLOOKUP($F6,'[1]Teams'!$A$1:$H$307,8,FALSE))</f>
        <v>Petr Boranek, Miroslav Seidl</v>
      </c>
      <c r="E6" s="10">
        <v>3</v>
      </c>
      <c r="F6" s="11">
        <v>100</v>
      </c>
      <c r="G6" s="10">
        <v>2370</v>
      </c>
      <c r="H6" s="10">
        <v>0</v>
      </c>
      <c r="I6" s="11">
        <v>2370</v>
      </c>
      <c r="J6" s="10" t="s">
        <v>28</v>
      </c>
      <c r="K6" s="10"/>
      <c r="L6" s="11">
        <v>3</v>
      </c>
      <c r="M6" s="11">
        <v>3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25.5">
      <c r="A7" s="9">
        <f t="shared" si="0"/>
        <v>4</v>
      </c>
      <c r="B7" s="10" t="str">
        <f>TRIM(VLOOKUP($F7,'[1]Teams'!$A$1:$H$307,2,FALSE))</f>
        <v>Latvia</v>
      </c>
      <c r="C7" s="10" t="str">
        <f>TRIM(VLOOKUP($F7,'[1]Teams'!$A$1:$H$307,4,FALSE))</f>
        <v>rogaining.lv</v>
      </c>
      <c r="D7" s="10" t="str">
        <f>TRIM(VLOOKUP($F7,'[1]Teams'!$A$1:$H$307,8,FALSE))</f>
        <v>Raimonds Lapins, Anita Liepina, Guntars Mankus</v>
      </c>
      <c r="E7" s="10">
        <v>4</v>
      </c>
      <c r="F7" s="11">
        <v>82</v>
      </c>
      <c r="G7" s="10">
        <v>2250</v>
      </c>
      <c r="H7" s="10">
        <v>0</v>
      </c>
      <c r="I7" s="11">
        <v>2250</v>
      </c>
      <c r="J7" s="10" t="s">
        <v>29</v>
      </c>
      <c r="K7" s="10"/>
      <c r="L7" s="11">
        <v>4</v>
      </c>
      <c r="M7" s="11"/>
      <c r="N7" s="11"/>
      <c r="O7" s="11">
        <v>1</v>
      </c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6" ht="12.75">
      <c r="A8" s="9">
        <f t="shared" si="0"/>
        <v>5</v>
      </c>
      <c r="B8" s="10" t="str">
        <f>TRIM(VLOOKUP($F8,'[1]Teams'!$A$1:$H$307,2,FALSE))</f>
        <v>New Zealand</v>
      </c>
      <c r="C8" s="10" t="str">
        <f>TRIM(VLOOKUP($F8,'[1]Teams'!$A$1:$H$307,4,FALSE))</f>
        <v>Dark Side of the Moon</v>
      </c>
      <c r="D8" s="10" t="str">
        <f>TRIM(VLOOKUP($F8,'[1]Teams'!$A$1:$H$307,8,FALSE))</f>
        <v>Greg Barbour, David Rowlands</v>
      </c>
      <c r="E8" s="10">
        <v>5</v>
      </c>
      <c r="F8" s="11">
        <v>116</v>
      </c>
      <c r="G8" s="10">
        <v>2240</v>
      </c>
      <c r="H8" s="10">
        <v>0</v>
      </c>
      <c r="I8" s="11">
        <v>2240</v>
      </c>
      <c r="J8" s="10" t="s">
        <v>30</v>
      </c>
      <c r="K8" s="10"/>
      <c r="L8" s="11">
        <v>5</v>
      </c>
      <c r="M8" s="11">
        <v>4</v>
      </c>
      <c r="N8" s="11"/>
      <c r="O8" s="11"/>
      <c r="P8" s="11">
        <v>1</v>
      </c>
      <c r="Q8" s="11"/>
      <c r="R8" s="11"/>
      <c r="S8" s="11"/>
      <c r="T8" s="11"/>
      <c r="U8" s="11">
        <v>1</v>
      </c>
      <c r="V8" s="11"/>
      <c r="W8" s="11"/>
      <c r="X8" s="11"/>
      <c r="Y8" s="11"/>
      <c r="Z8" s="11"/>
    </row>
    <row r="9" spans="1:26" ht="12.75">
      <c r="A9" s="9">
        <f t="shared" si="0"/>
        <v>6</v>
      </c>
      <c r="B9" s="10" t="str">
        <f>TRIM(VLOOKUP($F9,'[1]Teams'!$A$1:$H$307,2,FALSE))</f>
        <v>New Zealand</v>
      </c>
      <c r="C9" s="10" t="str">
        <f>TRIM(VLOOKUP($F9,'[1]Teams'!$A$1:$H$307,4,FALSE))</f>
        <v>www.lacticturkey.co.nz</v>
      </c>
      <c r="D9" s="10" t="str">
        <f>TRIM(VLOOKUP($F9,'[1]Teams'!$A$1:$H$307,8,FALSE))</f>
        <v>Darren Ashmore, Phil Wood</v>
      </c>
      <c r="E9" s="10">
        <v>6</v>
      </c>
      <c r="F9" s="11">
        <v>90</v>
      </c>
      <c r="G9" s="10">
        <v>2230</v>
      </c>
      <c r="H9" s="10">
        <v>0</v>
      </c>
      <c r="I9" s="11">
        <v>2230</v>
      </c>
      <c r="J9" s="10" t="s">
        <v>31</v>
      </c>
      <c r="K9" s="10"/>
      <c r="L9" s="11">
        <v>6</v>
      </c>
      <c r="M9" s="11">
        <v>5</v>
      </c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7" ht="12.75">
      <c r="A10" s="9">
        <f t="shared" si="0"/>
        <v>7</v>
      </c>
      <c r="B10" s="10" t="str">
        <f>TRIM(VLOOKUP($F10,'[1]Teams'!$A$1:$H$307,2,FALSE))</f>
        <v>Russia</v>
      </c>
      <c r="C10" s="10" t="str">
        <f>TRIM(VLOOKUP($F10,'[1]Teams'!$A$1:$H$307,4,FALSE))</f>
        <v>PolarTeam Moscow</v>
      </c>
      <c r="D10" s="10" t="str">
        <f>TRIM(VLOOKUP($F10,'[1]Teams'!$A$1:$H$307,8,FALSE))</f>
        <v>Oleg Kalinin, Sergey Yashchenko</v>
      </c>
      <c r="E10" s="10">
        <v>7</v>
      </c>
      <c r="F10" s="11">
        <v>81</v>
      </c>
      <c r="G10" s="10">
        <v>2120</v>
      </c>
      <c r="H10" s="10">
        <v>0</v>
      </c>
      <c r="I10" s="11">
        <v>2120</v>
      </c>
      <c r="J10" s="10" t="s">
        <v>32</v>
      </c>
      <c r="K10" s="10"/>
      <c r="L10" s="11">
        <v>7</v>
      </c>
      <c r="M10" s="11">
        <v>6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 ht="25.5">
      <c r="A11" s="9">
        <f t="shared" si="0"/>
        <v>8</v>
      </c>
      <c r="B11" s="10" t="str">
        <f>TRIM(VLOOKUP($F11,'[1]Teams'!$A$1:$H$307,2,FALSE))</f>
        <v>Australia</v>
      </c>
      <c r="C11" s="10" t="str">
        <f>TRIM(VLOOKUP($F11,'[1]Teams'!$A$1:$H$307,4,FALSE))</f>
        <v>ACTrun</v>
      </c>
      <c r="D11" s="10" t="str">
        <f>TRIM(VLOOKUP($F11,'[1]Teams'!$A$1:$H$307,8,FALSE))</f>
        <v>David Baldwin, Trevor Jacobs, Adrian Sheppard</v>
      </c>
      <c r="E11" s="10">
        <v>8</v>
      </c>
      <c r="F11" s="11">
        <v>227</v>
      </c>
      <c r="G11" s="10">
        <v>2090</v>
      </c>
      <c r="H11" s="10">
        <v>0</v>
      </c>
      <c r="I11" s="11">
        <v>2090</v>
      </c>
      <c r="J11" s="10" t="s">
        <v>33</v>
      </c>
      <c r="K11" s="10"/>
      <c r="L11" s="11">
        <v>8</v>
      </c>
      <c r="M11" s="11">
        <v>7</v>
      </c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 ht="25.5">
      <c r="A12" s="9">
        <f t="shared" si="0"/>
        <v>9</v>
      </c>
      <c r="B12" s="10" t="str">
        <f>TRIM(VLOOKUP($F12,'[1]Teams'!$A$1:$H$307,2,FALSE))</f>
        <v>Australia</v>
      </c>
      <c r="C12" s="10" t="str">
        <f>TRIM(VLOOKUP($F12,'[1]Teams'!$A$1:$H$307,4,FALSE))</f>
        <v>2 Hunters and No Gatherers</v>
      </c>
      <c r="D12" s="10" t="str">
        <f>TRIM(VLOOKUP($F12,'[1]Teams'!$A$1:$H$307,8,FALSE))</f>
        <v>John Jacoby, Sam Maffett</v>
      </c>
      <c r="E12" s="10">
        <v>9</v>
      </c>
      <c r="F12" s="11">
        <v>249</v>
      </c>
      <c r="G12" s="10">
        <v>2090</v>
      </c>
      <c r="H12" s="10">
        <v>0</v>
      </c>
      <c r="I12" s="11">
        <v>2090</v>
      </c>
      <c r="J12" s="10" t="s">
        <v>34</v>
      </c>
      <c r="K12" s="10"/>
      <c r="L12" s="11">
        <v>9</v>
      </c>
      <c r="M12" s="11">
        <v>8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 ht="12.75">
      <c r="A13" s="9">
        <f t="shared" si="0"/>
        <v>10</v>
      </c>
      <c r="B13" s="10" t="str">
        <f>TRIM(VLOOKUP($F13,'[1]Teams'!$A$1:$H$307,2,FALSE))</f>
        <v>Australia</v>
      </c>
      <c r="C13" s="10" t="str">
        <f>TRIM(VLOOKUP($F13,'[1]Teams'!$A$1:$H$307,4,FALSE))</f>
        <v>Nobungles</v>
      </c>
      <c r="D13" s="10" t="str">
        <f>TRIM(VLOOKUP($F13,'[1]Teams'!$A$1:$H$307,8,FALSE))</f>
        <v>Derek Morris, Ted van Geldermalsen</v>
      </c>
      <c r="E13" s="10">
        <v>10</v>
      </c>
      <c r="F13" s="11">
        <v>178</v>
      </c>
      <c r="G13" s="10">
        <v>2090</v>
      </c>
      <c r="H13" s="10">
        <v>0</v>
      </c>
      <c r="I13" s="11">
        <v>2090</v>
      </c>
      <c r="J13" s="10" t="s">
        <v>35</v>
      </c>
      <c r="K13" s="10"/>
      <c r="L13" s="11">
        <v>10</v>
      </c>
      <c r="M13" s="11">
        <v>9</v>
      </c>
      <c r="N13" s="11"/>
      <c r="O13" s="11"/>
      <c r="P13" s="11">
        <v>2</v>
      </c>
      <c r="Q13" s="11"/>
      <c r="R13" s="11"/>
      <c r="S13" s="11"/>
      <c r="T13" s="11"/>
      <c r="U13" s="11">
        <v>2</v>
      </c>
      <c r="V13" s="11"/>
      <c r="W13" s="11"/>
      <c r="X13" s="11"/>
      <c r="Y13" s="11"/>
      <c r="Z13" s="11"/>
      <c r="AA13" s="11"/>
    </row>
    <row r="14" spans="1:27" ht="12.75">
      <c r="A14" s="9">
        <f t="shared" si="0"/>
        <v>11</v>
      </c>
      <c r="B14" s="10" t="str">
        <f>TRIM(VLOOKUP($F14,'[1]Teams'!$A$1:$H$307,2,FALSE))</f>
        <v>New Zealand</v>
      </c>
      <c r="C14" s="10" t="str">
        <f>TRIM(VLOOKUP($F14,'[1]Teams'!$A$1:$H$307,4,FALSE))</f>
        <v>Kiwi Mojo</v>
      </c>
      <c r="D14" s="10" t="str">
        <f>TRIM(VLOOKUP($F14,'[1]Teams'!$A$1:$H$307,8,FALSE))</f>
        <v>Neil Kerrison, Jamie Stewart</v>
      </c>
      <c r="E14" s="10">
        <v>11</v>
      </c>
      <c r="F14" s="11">
        <v>231</v>
      </c>
      <c r="G14" s="10">
        <v>2040</v>
      </c>
      <c r="H14" s="10">
        <v>0</v>
      </c>
      <c r="I14" s="11">
        <v>2040</v>
      </c>
      <c r="J14" s="10" t="s">
        <v>36</v>
      </c>
      <c r="K14" s="10"/>
      <c r="L14" s="11">
        <v>11</v>
      </c>
      <c r="M14" s="11">
        <v>10</v>
      </c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7" ht="12.75">
      <c r="A15" s="9">
        <f t="shared" si="0"/>
        <v>12</v>
      </c>
      <c r="B15" s="10" t="str">
        <f>TRIM(VLOOKUP($F15,'[1]Teams'!$A$1:$H$307,2,FALSE))</f>
        <v>Australia</v>
      </c>
      <c r="C15" s="10" t="str">
        <f>TRIM(VLOOKUP($F15,'[1]Teams'!$A$1:$H$307,4,FALSE))</f>
        <v>Control Freaks</v>
      </c>
      <c r="D15" s="10" t="str">
        <f>TRIM(VLOOKUP($F15,'[1]Teams'!$A$1:$H$307,8,FALSE))</f>
        <v>Heather Logie, Julie Quinn</v>
      </c>
      <c r="E15" s="10">
        <v>12</v>
      </c>
      <c r="F15" s="11">
        <v>70</v>
      </c>
      <c r="G15" s="10">
        <v>2010</v>
      </c>
      <c r="H15" s="10">
        <v>0</v>
      </c>
      <c r="I15" s="11">
        <v>2010</v>
      </c>
      <c r="J15" s="10" t="s">
        <v>37</v>
      </c>
      <c r="K15" s="10"/>
      <c r="L15" s="11">
        <v>12</v>
      </c>
      <c r="M15" s="11"/>
      <c r="N15" s="11">
        <v>1</v>
      </c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ht="25.5">
      <c r="A16" s="9">
        <f t="shared" si="0"/>
        <v>13</v>
      </c>
      <c r="B16" s="10" t="str">
        <f>TRIM(VLOOKUP($F16,'[1]Teams'!$A$1:$H$307,2,FALSE))</f>
        <v>Australia</v>
      </c>
      <c r="C16" s="10" t="str">
        <f>TRIM(VLOOKUP($F16,'[1]Teams'!$A$1:$H$307,4,FALSE))</f>
        <v>AROC</v>
      </c>
      <c r="D16" s="10" t="str">
        <f>TRIM(VLOOKUP($F16,'[1]Teams'!$A$1:$H$307,8,FALSE))</f>
        <v>Matt Dalziel, Tom Landon-Smith, Alina McMaster, Karl Strode-Penny</v>
      </c>
      <c r="E16" s="10">
        <v>13</v>
      </c>
      <c r="F16" s="11">
        <v>61</v>
      </c>
      <c r="G16" s="10">
        <v>1970</v>
      </c>
      <c r="H16" s="10">
        <v>0</v>
      </c>
      <c r="I16" s="11">
        <v>1970</v>
      </c>
      <c r="J16" s="10" t="s">
        <v>38</v>
      </c>
      <c r="K16" s="10"/>
      <c r="L16" s="11">
        <v>13</v>
      </c>
      <c r="M16" s="11"/>
      <c r="N16" s="11"/>
      <c r="O16" s="11">
        <v>2</v>
      </c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ht="12.75">
      <c r="A17" s="9">
        <f t="shared" si="0"/>
        <v>14</v>
      </c>
      <c r="B17" s="10" t="str">
        <f>TRIM(VLOOKUP($F17,'[1]Teams'!$A$1:$H$307,2,FALSE))</f>
        <v>Australia</v>
      </c>
      <c r="C17" s="10" t="str">
        <f>TRIM(VLOOKUP($F17,'[1]Teams'!$A$1:$H$307,4,FALSE))</f>
        <v>The headless chickens</v>
      </c>
      <c r="D17" s="10" t="str">
        <f>TRIM(VLOOKUP($F17,'[1]Teams'!$A$1:$H$307,8,FALSE))</f>
        <v>Joel Mackay, Jonathan Worswick</v>
      </c>
      <c r="E17" s="10">
        <v>14</v>
      </c>
      <c r="F17" s="11">
        <v>174</v>
      </c>
      <c r="G17" s="10">
        <v>1960</v>
      </c>
      <c r="H17" s="10">
        <v>0</v>
      </c>
      <c r="I17" s="11">
        <v>1960</v>
      </c>
      <c r="J17" s="10" t="s">
        <v>39</v>
      </c>
      <c r="K17" s="10"/>
      <c r="L17" s="11">
        <v>14</v>
      </c>
      <c r="M17" s="11">
        <v>11</v>
      </c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7" ht="12.75">
      <c r="A18" s="9">
        <f t="shared" si="0"/>
        <v>15</v>
      </c>
      <c r="B18" s="10" t="str">
        <f>TRIM(VLOOKUP($F18,'[1]Teams'!$A$1:$H$307,2,FALSE))</f>
        <v>Australia</v>
      </c>
      <c r="C18" s="10" t="str">
        <f>TRIM(VLOOKUP($F18,'[1]Teams'!$A$1:$H$307,4,FALSE))</f>
        <v>Lost Control</v>
      </c>
      <c r="D18" s="10" t="str">
        <f>TRIM(VLOOKUP($F18,'[1]Teams'!$A$1:$H$307,8,FALSE))</f>
        <v>Andrew Smith, Darren Smith</v>
      </c>
      <c r="E18" s="10">
        <v>15</v>
      </c>
      <c r="F18" s="11">
        <v>28</v>
      </c>
      <c r="G18" s="10">
        <v>1940</v>
      </c>
      <c r="H18" s="10">
        <v>0</v>
      </c>
      <c r="I18" s="11">
        <v>1940</v>
      </c>
      <c r="J18" s="10" t="s">
        <v>40</v>
      </c>
      <c r="K18" s="10"/>
      <c r="L18" s="11">
        <v>15</v>
      </c>
      <c r="M18" s="11">
        <v>12</v>
      </c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27" ht="12.75">
      <c r="A19" s="9">
        <f t="shared" si="0"/>
        <v>16</v>
      </c>
      <c r="B19" s="10" t="str">
        <f>TRIM(VLOOKUP($F19,'[1]Teams'!$A$1:$H$307,2,FALSE))</f>
        <v>Australia</v>
      </c>
      <c r="C19" s="10" t="str">
        <f>TRIM(VLOOKUP($F19,'[1]Teams'!$A$1:$H$307,4,FALSE))</f>
        <v>baffled not bungled</v>
      </c>
      <c r="D19" s="10" t="str">
        <f>TRIM(VLOOKUP($F19,'[1]Teams'!$A$1:$H$307,8,FALSE))</f>
        <v>Duncan Sinclair, Phillip Whitten</v>
      </c>
      <c r="E19" s="10">
        <v>16</v>
      </c>
      <c r="F19" s="11">
        <v>146</v>
      </c>
      <c r="G19" s="10">
        <v>1910</v>
      </c>
      <c r="H19" s="10">
        <v>0</v>
      </c>
      <c r="I19" s="11">
        <v>1910</v>
      </c>
      <c r="J19" s="10" t="s">
        <v>41</v>
      </c>
      <c r="K19" s="10"/>
      <c r="L19" s="11">
        <v>16</v>
      </c>
      <c r="M19" s="11">
        <v>13</v>
      </c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 ht="12.75">
      <c r="A20" s="9">
        <f t="shared" si="0"/>
        <v>17</v>
      </c>
      <c r="B20" s="10" t="str">
        <f>TRIM(VLOOKUP($F20,'[1]Teams'!$A$1:$H$307,2,FALSE))</f>
        <v>Finland</v>
      </c>
      <c r="C20" s="10" t="str">
        <f>TRIM(VLOOKUP($F20,'[1]Teams'!$A$1:$H$307,4,FALSE))</f>
        <v>SK Pohjantahti</v>
      </c>
      <c r="D20" s="10" t="str">
        <f>TRIM(VLOOKUP($F20,'[1]Teams'!$A$1:$H$307,8,FALSE))</f>
        <v>Panu Hyvönen, Ilpo Pietiläinen</v>
      </c>
      <c r="E20" s="10">
        <v>17</v>
      </c>
      <c r="F20" s="11">
        <v>147</v>
      </c>
      <c r="G20" s="10">
        <v>1900</v>
      </c>
      <c r="H20" s="10">
        <v>0</v>
      </c>
      <c r="I20" s="11">
        <v>1900</v>
      </c>
      <c r="J20" s="10" t="s">
        <v>42</v>
      </c>
      <c r="K20" s="10"/>
      <c r="L20" s="11">
        <v>17</v>
      </c>
      <c r="M20" s="11">
        <v>14</v>
      </c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27" ht="12.75">
      <c r="A21" s="9">
        <f t="shared" si="0"/>
        <v>18</v>
      </c>
      <c r="B21" s="10" t="str">
        <f>TRIM(VLOOKUP($F21,'[1]Teams'!$A$1:$H$307,2,FALSE))</f>
        <v>New Zealand</v>
      </c>
      <c r="C21" s="10">
        <f>TRIM(VLOOKUP($F21,'[1]Teams'!$A$1:$H$307,4,FALSE))</f>
      </c>
      <c r="D21" s="10" t="str">
        <f>TRIM(VLOOKUP($F21,'[1]Teams'!$A$1:$H$307,8,FALSE))</f>
        <v>Vivienne Prince, Richard Robinson</v>
      </c>
      <c r="E21" s="10">
        <v>18</v>
      </c>
      <c r="F21" s="11">
        <v>4</v>
      </c>
      <c r="G21" s="10">
        <v>0</v>
      </c>
      <c r="H21" s="10">
        <v>1900</v>
      </c>
      <c r="I21" s="11">
        <v>1900</v>
      </c>
      <c r="J21" s="10" t="s">
        <v>43</v>
      </c>
      <c r="K21" s="10"/>
      <c r="L21" s="11">
        <v>18</v>
      </c>
      <c r="M21" s="11"/>
      <c r="N21" s="11"/>
      <c r="O21" s="11">
        <v>3</v>
      </c>
      <c r="P21" s="11">
        <v>3</v>
      </c>
      <c r="Q21" s="11"/>
      <c r="R21" s="11"/>
      <c r="S21" s="11"/>
      <c r="T21" s="11"/>
      <c r="U21" s="11"/>
      <c r="V21" s="11"/>
      <c r="W21" s="11">
        <v>1</v>
      </c>
      <c r="X21" s="11"/>
      <c r="Y21" s="11"/>
      <c r="Z21" s="11"/>
      <c r="AA21" s="11"/>
    </row>
    <row r="22" spans="1:26" ht="12.75">
      <c r="A22" s="9">
        <f t="shared" si="0"/>
        <v>19</v>
      </c>
      <c r="B22" s="10" t="str">
        <f>TRIM(VLOOKUP($F22,'[1]Teams'!$A$1:$H$307,2,FALSE))</f>
        <v>Japan</v>
      </c>
      <c r="C22" s="10" t="str">
        <f>TRIM(VLOOKUP($F22,'[1]Teams'!$A$1:$H$307,4,FALSE))</f>
        <v>Japan Taian</v>
      </c>
      <c r="D22" s="10" t="str">
        <f>TRIM(VLOOKUP($F22,'[1]Teams'!$A$1:$H$307,8,FALSE))</f>
        <v>Hideki Anzai, Dai Yagishita</v>
      </c>
      <c r="E22" s="10">
        <v>19</v>
      </c>
      <c r="F22" s="11">
        <v>261</v>
      </c>
      <c r="G22" s="10">
        <v>1850</v>
      </c>
      <c r="H22" s="10">
        <v>0</v>
      </c>
      <c r="I22" s="11">
        <v>1850</v>
      </c>
      <c r="J22" s="10" t="s">
        <v>44</v>
      </c>
      <c r="K22" s="10"/>
      <c r="L22" s="11">
        <v>19</v>
      </c>
      <c r="M22" s="11">
        <v>15</v>
      </c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7" ht="12.75">
      <c r="A23" s="9">
        <f t="shared" si="0"/>
        <v>20</v>
      </c>
      <c r="B23" s="10" t="str">
        <f>TRIM(VLOOKUP($F23,'[1]Teams'!$A$1:$H$307,2,FALSE))</f>
        <v>Australia</v>
      </c>
      <c r="C23" s="10" t="str">
        <f>TRIM(VLOOKUP($F23,'[1]Teams'!$A$1:$H$307,4,FALSE))</f>
        <v>Old WROCers</v>
      </c>
      <c r="D23" s="10" t="str">
        <f>TRIM(VLOOKUP($F23,'[1]Teams'!$A$1:$H$307,8,FALSE))</f>
        <v>Darryl Smith, Bernard Walker</v>
      </c>
      <c r="E23" s="10">
        <v>20</v>
      </c>
      <c r="F23" s="11">
        <v>144</v>
      </c>
      <c r="G23" s="10">
        <v>1840</v>
      </c>
      <c r="H23" s="10">
        <v>0</v>
      </c>
      <c r="I23" s="11">
        <v>1840</v>
      </c>
      <c r="J23" s="10" t="s">
        <v>45</v>
      </c>
      <c r="K23" s="10"/>
      <c r="L23" s="11">
        <v>20</v>
      </c>
      <c r="M23" s="11">
        <v>16</v>
      </c>
      <c r="N23" s="11"/>
      <c r="O23" s="11"/>
      <c r="P23" s="11">
        <v>4</v>
      </c>
      <c r="Q23" s="11"/>
      <c r="R23" s="11"/>
      <c r="S23" s="11"/>
      <c r="T23" s="11"/>
      <c r="U23" s="11">
        <v>3</v>
      </c>
      <c r="V23" s="11"/>
      <c r="W23" s="11"/>
      <c r="X23" s="11"/>
      <c r="Y23" s="11"/>
      <c r="Z23" s="11"/>
      <c r="AA23" s="11"/>
    </row>
    <row r="24" spans="1:27" ht="12.75">
      <c r="A24" s="9">
        <f t="shared" si="0"/>
        <v>21</v>
      </c>
      <c r="B24" s="10" t="str">
        <f>TRIM(VLOOKUP($F24,'[1]Teams'!$A$1:$H$307,2,FALSE))</f>
        <v>New Zealand</v>
      </c>
      <c r="C24" s="10">
        <f>TRIM(VLOOKUP($F24,'[1]Teams'!$A$1:$H$307,4,FALSE))</f>
      </c>
      <c r="D24" s="10" t="str">
        <f>TRIM(VLOOKUP($F24,'[1]Teams'!$A$1:$H$307,8,FALSE))</f>
        <v>Rhys Burns, Rachel Smith</v>
      </c>
      <c r="E24" s="10">
        <v>21</v>
      </c>
      <c r="F24" s="11">
        <v>270</v>
      </c>
      <c r="G24" s="10">
        <v>1780</v>
      </c>
      <c r="H24" s="10">
        <v>0</v>
      </c>
      <c r="I24" s="11">
        <v>1780</v>
      </c>
      <c r="J24" s="10" t="s">
        <v>46</v>
      </c>
      <c r="K24" s="10"/>
      <c r="L24" s="11">
        <v>21</v>
      </c>
      <c r="M24" s="11"/>
      <c r="N24" s="11"/>
      <c r="O24" s="11">
        <v>4</v>
      </c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spans="1:27" ht="12.75">
      <c r="A25" s="9">
        <f t="shared" si="0"/>
        <v>22</v>
      </c>
      <c r="B25" s="10" t="str">
        <f>TRIM(VLOOKUP($F25,'[1]Teams'!$A$1:$H$307,2,FALSE))</f>
        <v>Australia</v>
      </c>
      <c r="C25" s="10" t="str">
        <f>TRIM(VLOOKUP($F25,'[1]Teams'!$A$1:$H$307,4,FALSE))</f>
        <v>Southern Arrows</v>
      </c>
      <c r="D25" s="10" t="str">
        <f>TRIM(VLOOKUP($F25,'[1]Teams'!$A$1:$H$307,8,FALSE))</f>
        <v>Susanne Casanova, Lachlan Hallett</v>
      </c>
      <c r="E25" s="10">
        <v>22</v>
      </c>
      <c r="F25" s="11">
        <v>8</v>
      </c>
      <c r="G25" s="10">
        <v>1760</v>
      </c>
      <c r="H25" s="10">
        <v>0</v>
      </c>
      <c r="I25" s="11">
        <v>1760</v>
      </c>
      <c r="J25" s="10" t="s">
        <v>47</v>
      </c>
      <c r="K25" s="10"/>
      <c r="L25" s="11">
        <v>22</v>
      </c>
      <c r="M25" s="11"/>
      <c r="N25" s="11"/>
      <c r="O25" s="11">
        <v>5</v>
      </c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ht="12.75">
      <c r="A26" s="9">
        <f t="shared" si="0"/>
        <v>23</v>
      </c>
      <c r="B26" s="10" t="str">
        <f>TRIM(VLOOKUP($F26,'[1]Teams'!$A$1:$H$307,2,FALSE))</f>
        <v>New Zealand</v>
      </c>
      <c r="C26" s="10" t="str">
        <f>TRIM(VLOOKUP($F26,'[1]Teams'!$A$1:$H$307,4,FALSE))</f>
        <v>Crazy Lost Kayakers</v>
      </c>
      <c r="D26" s="10" t="str">
        <f>TRIM(VLOOKUP($F26,'[1]Teams'!$A$1:$H$307,8,FALSE))</f>
        <v>Joe Jagusch, Tim Sikma</v>
      </c>
      <c r="E26" s="10">
        <v>23</v>
      </c>
      <c r="F26" s="11">
        <v>232</v>
      </c>
      <c r="G26" s="10">
        <v>1750</v>
      </c>
      <c r="H26" s="10">
        <v>0</v>
      </c>
      <c r="I26" s="11">
        <v>1750</v>
      </c>
      <c r="J26" s="10" t="s">
        <v>48</v>
      </c>
      <c r="K26" s="10"/>
      <c r="L26" s="11">
        <v>23</v>
      </c>
      <c r="M26" s="11">
        <v>17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spans="1:26" ht="25.5">
      <c r="A27" s="9">
        <f t="shared" si="0"/>
        <v>24</v>
      </c>
      <c r="B27" s="10" t="str">
        <f>TRIM(VLOOKUP($F27,'[1]Teams'!$A$1:$H$307,2,FALSE))</f>
        <v>Australia</v>
      </c>
      <c r="C27" s="10">
        <f>TRIM(VLOOKUP($F27,'[1]Teams'!$A$1:$H$307,4,FALSE))</f>
      </c>
      <c r="D27" s="10" t="str">
        <f>TRIM(VLOOKUP($F27,'[1]Teams'!$A$1:$H$307,8,FALSE))</f>
        <v>Adam Hunter, Richard Mountstephens</v>
      </c>
      <c r="E27" s="10">
        <v>24</v>
      </c>
      <c r="F27" s="11">
        <v>188</v>
      </c>
      <c r="G27" s="10">
        <v>1730</v>
      </c>
      <c r="H27" s="10">
        <v>0</v>
      </c>
      <c r="I27" s="11">
        <v>1730</v>
      </c>
      <c r="J27" s="10" t="s">
        <v>49</v>
      </c>
      <c r="K27" s="10"/>
      <c r="L27" s="11">
        <v>24</v>
      </c>
      <c r="M27" s="11">
        <v>18</v>
      </c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7" ht="12.75">
      <c r="A28" s="9">
        <f t="shared" si="0"/>
        <v>25</v>
      </c>
      <c r="B28" s="10" t="str">
        <f>TRIM(VLOOKUP($F28,'[1]Teams'!$A$1:$H$307,2,FALSE))</f>
        <v>Australia</v>
      </c>
      <c r="C28" s="10" t="str">
        <f>TRIM(VLOOKUP($F28,'[1]Teams'!$A$1:$H$307,4,FALSE))</f>
        <v>Serpentines</v>
      </c>
      <c r="D28" s="10" t="str">
        <f>TRIM(VLOOKUP($F28,'[1]Teams'!$A$1:$H$307,8,FALSE))</f>
        <v>Andrew McComb, James Nicholson</v>
      </c>
      <c r="E28" s="10">
        <v>25</v>
      </c>
      <c r="F28" s="11">
        <v>327</v>
      </c>
      <c r="G28" s="10">
        <v>1730</v>
      </c>
      <c r="H28" s="10">
        <v>0</v>
      </c>
      <c r="I28" s="11">
        <v>1730</v>
      </c>
      <c r="J28" s="10" t="s">
        <v>50</v>
      </c>
      <c r="K28" s="10"/>
      <c r="L28" s="11">
        <v>25</v>
      </c>
      <c r="M28" s="11">
        <v>19</v>
      </c>
      <c r="N28" s="11"/>
      <c r="O28" s="11"/>
      <c r="P28" s="11">
        <v>5</v>
      </c>
      <c r="Q28" s="11"/>
      <c r="R28" s="11"/>
      <c r="S28" s="11"/>
      <c r="T28" s="11"/>
      <c r="U28" s="11">
        <v>4</v>
      </c>
      <c r="V28" s="11"/>
      <c r="W28" s="11"/>
      <c r="X28" s="11"/>
      <c r="Y28" s="11"/>
      <c r="Z28" s="11"/>
      <c r="AA28" s="11"/>
    </row>
    <row r="29" spans="1:27" ht="12.75">
      <c r="A29" s="9">
        <f t="shared" si="0"/>
        <v>26</v>
      </c>
      <c r="B29" s="10" t="str">
        <f>TRIM(VLOOKUP($F29,'[1]Teams'!$A$1:$H$307,2,FALSE))</f>
        <v>Australia</v>
      </c>
      <c r="C29" s="10" t="str">
        <f>TRIM(VLOOKUP($F29,'[1]Teams'!$A$1:$H$307,4,FALSE))</f>
        <v>Twins</v>
      </c>
      <c r="D29" s="10" t="str">
        <f>TRIM(VLOOKUP($F29,'[1]Teams'!$A$1:$H$307,8,FALSE))</f>
        <v>Andrew Murphy, Lloyd Sampson</v>
      </c>
      <c r="E29" s="10">
        <v>26</v>
      </c>
      <c r="F29" s="11">
        <v>35</v>
      </c>
      <c r="G29" s="10">
        <v>1730</v>
      </c>
      <c r="H29" s="10">
        <v>0</v>
      </c>
      <c r="I29" s="11">
        <v>1730</v>
      </c>
      <c r="J29" s="10" t="s">
        <v>51</v>
      </c>
      <c r="K29" s="10"/>
      <c r="L29" s="11">
        <v>26</v>
      </c>
      <c r="M29" s="11">
        <v>20</v>
      </c>
      <c r="N29" s="11"/>
      <c r="O29" s="11"/>
      <c r="P29" s="11">
        <v>6</v>
      </c>
      <c r="Q29" s="11"/>
      <c r="R29" s="11"/>
      <c r="S29" s="11"/>
      <c r="T29" s="11"/>
      <c r="U29" s="11">
        <v>5</v>
      </c>
      <c r="V29" s="11"/>
      <c r="W29" s="11"/>
      <c r="X29" s="11"/>
      <c r="Y29" s="11"/>
      <c r="Z29" s="11"/>
      <c r="AA29" s="11"/>
    </row>
    <row r="30" spans="1:27" ht="12.75">
      <c r="A30" s="9">
        <f t="shared" si="0"/>
        <v>27</v>
      </c>
      <c r="B30" s="10" t="str">
        <f>TRIM(VLOOKUP($F30,'[1]Teams'!$A$1:$H$307,2,FALSE))</f>
        <v>Australia</v>
      </c>
      <c r="C30" s="10" t="str">
        <f>TRIM(VLOOKUP($F30,'[1]Teams'!$A$1:$H$307,4,FALSE))</f>
        <v>SA HILLS DWELLERS</v>
      </c>
      <c r="D30" s="10" t="str">
        <f>TRIM(VLOOKUP($F30,'[1]Teams'!$A$1:$H$307,8,FALSE))</f>
        <v>Steve Cooper, Dave Nicolson</v>
      </c>
      <c r="E30" s="10">
        <v>27</v>
      </c>
      <c r="F30" s="11">
        <v>113</v>
      </c>
      <c r="G30" s="10">
        <v>1710</v>
      </c>
      <c r="H30" s="10">
        <v>0</v>
      </c>
      <c r="I30" s="11">
        <v>1710</v>
      </c>
      <c r="J30" s="10" t="s">
        <v>52</v>
      </c>
      <c r="K30" s="10"/>
      <c r="L30" s="11">
        <v>27</v>
      </c>
      <c r="M30" s="11">
        <v>21</v>
      </c>
      <c r="N30" s="11"/>
      <c r="O30" s="11"/>
      <c r="P30" s="11">
        <v>7</v>
      </c>
      <c r="Q30" s="11"/>
      <c r="R30" s="11"/>
      <c r="S30" s="11"/>
      <c r="T30" s="11"/>
      <c r="U30" s="11">
        <v>6</v>
      </c>
      <c r="V30" s="11"/>
      <c r="W30" s="11"/>
      <c r="X30" s="11"/>
      <c r="Y30" s="11"/>
      <c r="Z30" s="11"/>
      <c r="AA30" s="11"/>
    </row>
    <row r="31" spans="1:27" ht="25.5">
      <c r="A31" s="9">
        <f t="shared" si="0"/>
        <v>28</v>
      </c>
      <c r="B31" s="10" t="str">
        <f>TRIM(VLOOKUP($F31,'[1]Teams'!$A$1:$H$307,2,FALSE))</f>
        <v>New Zealand</v>
      </c>
      <c r="C31" s="10" t="str">
        <f>TRIM(VLOOKUP($F31,'[1]Teams'!$A$1:$H$307,4,FALSE))</f>
        <v>Nga Rakau</v>
      </c>
      <c r="D31" s="10" t="str">
        <f>TRIM(VLOOKUP($F31,'[1]Teams'!$A$1:$H$307,8,FALSE))</f>
        <v>Henry Beex, Dennis Litt, Mark Struthers</v>
      </c>
      <c r="E31" s="10">
        <v>28</v>
      </c>
      <c r="F31" s="11">
        <v>233</v>
      </c>
      <c r="G31" s="10">
        <v>1700</v>
      </c>
      <c r="H31" s="10">
        <v>0</v>
      </c>
      <c r="I31" s="11">
        <v>1700</v>
      </c>
      <c r="J31" s="10" t="s">
        <v>53</v>
      </c>
      <c r="K31" s="10"/>
      <c r="L31" s="11">
        <v>28</v>
      </c>
      <c r="M31" s="11">
        <v>22</v>
      </c>
      <c r="N31" s="11"/>
      <c r="O31" s="11"/>
      <c r="P31" s="11">
        <v>8</v>
      </c>
      <c r="Q31" s="11"/>
      <c r="R31" s="11"/>
      <c r="S31" s="11"/>
      <c r="T31" s="11"/>
      <c r="U31" s="11">
        <v>7</v>
      </c>
      <c r="V31" s="11"/>
      <c r="W31" s="11"/>
      <c r="X31" s="11"/>
      <c r="Y31" s="11"/>
      <c r="Z31" s="11"/>
      <c r="AA31" s="11"/>
    </row>
    <row r="32" spans="1:27" ht="25.5">
      <c r="A32" s="9">
        <f t="shared" si="0"/>
        <v>29</v>
      </c>
      <c r="B32" s="10" t="str">
        <f>TRIM(VLOOKUP($F32,'[1]Teams'!$A$1:$H$307,2,FALSE))</f>
        <v>Australia</v>
      </c>
      <c r="C32" s="10" t="str">
        <f>TRIM(VLOOKUP($F32,'[1]Teams'!$A$1:$H$307,4,FALSE))</f>
        <v>Fellowship of the Thumb Compass</v>
      </c>
      <c r="D32" s="10" t="str">
        <f>TRIM(VLOOKUP($F32,'[1]Teams'!$A$1:$H$307,8,FALSE))</f>
        <v>Stephen Dose, Zara Soden, John Soden</v>
      </c>
      <c r="E32" s="10">
        <v>29</v>
      </c>
      <c r="F32" s="11">
        <v>21</v>
      </c>
      <c r="G32" s="10">
        <v>0</v>
      </c>
      <c r="H32" s="10">
        <v>1680</v>
      </c>
      <c r="I32" s="11">
        <v>1680</v>
      </c>
      <c r="J32" s="10" t="s">
        <v>43</v>
      </c>
      <c r="K32" s="10"/>
      <c r="L32" s="11">
        <v>29</v>
      </c>
      <c r="M32" s="11"/>
      <c r="N32" s="11"/>
      <c r="O32" s="11">
        <v>6</v>
      </c>
      <c r="P32" s="11">
        <v>9</v>
      </c>
      <c r="Q32" s="11"/>
      <c r="R32" s="11"/>
      <c r="S32" s="11"/>
      <c r="T32" s="11"/>
      <c r="U32" s="11"/>
      <c r="V32" s="11"/>
      <c r="W32" s="11">
        <v>2</v>
      </c>
      <c r="X32" s="11"/>
      <c r="Y32" s="11"/>
      <c r="Z32" s="11"/>
      <c r="AA32" s="11"/>
    </row>
    <row r="33" spans="1:27" ht="25.5">
      <c r="A33" s="9">
        <f t="shared" si="0"/>
        <v>30</v>
      </c>
      <c r="B33" s="10" t="str">
        <f>TRIM(VLOOKUP($F33,'[1]Teams'!$A$1:$H$307,2,FALSE))</f>
        <v>Australia</v>
      </c>
      <c r="C33" s="10" t="str">
        <f>TRIM(VLOOKUP($F33,'[1]Teams'!$A$1:$H$307,4,FALSE))</f>
        <v>Rock Wallabies</v>
      </c>
      <c r="D33" s="10" t="str">
        <f>TRIM(VLOOKUP($F33,'[1]Teams'!$A$1:$H$307,8,FALSE))</f>
        <v>Jordan Lefmann, Martin Lefmann, Patrick Mickan</v>
      </c>
      <c r="E33" s="10">
        <v>30</v>
      </c>
      <c r="F33" s="11">
        <v>34</v>
      </c>
      <c r="G33" s="10">
        <v>1670</v>
      </c>
      <c r="H33" s="10">
        <v>0</v>
      </c>
      <c r="I33" s="11">
        <v>1670</v>
      </c>
      <c r="J33" s="10" t="s">
        <v>54</v>
      </c>
      <c r="K33" s="10"/>
      <c r="L33" s="11">
        <v>30</v>
      </c>
      <c r="M33" s="11">
        <v>23</v>
      </c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</row>
    <row r="34" spans="1:27" ht="12.75">
      <c r="A34" s="9">
        <f t="shared" si="0"/>
        <v>31</v>
      </c>
      <c r="B34" s="10" t="str">
        <f>TRIM(VLOOKUP($F34,'[1]Teams'!$A$1:$H$307,2,FALSE))</f>
        <v>USA</v>
      </c>
      <c r="C34" s="10" t="str">
        <f>TRIM(VLOOKUP($F34,'[1]Teams'!$A$1:$H$307,4,FALSE))</f>
        <v>Phast Generation</v>
      </c>
      <c r="D34" s="10" t="str">
        <f>TRIM(VLOOKUP($F34,'[1]Teams'!$A$1:$H$307,8,FALSE))</f>
        <v>Glen Brake, Ken Walker</v>
      </c>
      <c r="E34" s="10">
        <v>31</v>
      </c>
      <c r="F34" s="11">
        <v>17</v>
      </c>
      <c r="G34" s="10">
        <v>1670</v>
      </c>
      <c r="H34" s="10">
        <v>0</v>
      </c>
      <c r="I34" s="11">
        <v>1670</v>
      </c>
      <c r="J34" s="10" t="s">
        <v>55</v>
      </c>
      <c r="K34" s="10"/>
      <c r="L34" s="11">
        <v>31</v>
      </c>
      <c r="M34" s="11">
        <v>24</v>
      </c>
      <c r="N34" s="11"/>
      <c r="O34" s="11"/>
      <c r="P34" s="11">
        <v>10</v>
      </c>
      <c r="Q34" s="11">
        <v>1</v>
      </c>
      <c r="R34" s="11"/>
      <c r="S34" s="11"/>
      <c r="T34" s="11"/>
      <c r="U34" s="11">
        <v>8</v>
      </c>
      <c r="V34" s="11"/>
      <c r="W34" s="11"/>
      <c r="X34" s="11">
        <v>1</v>
      </c>
      <c r="Y34" s="11"/>
      <c r="Z34" s="11"/>
      <c r="AA34" s="11"/>
    </row>
    <row r="35" spans="1:27" ht="12.75">
      <c r="A35" s="9">
        <f t="shared" si="0"/>
        <v>32</v>
      </c>
      <c r="B35" s="10" t="str">
        <f>TRIM(VLOOKUP($F35,'[1]Teams'!$A$1:$H$307,2,FALSE))</f>
        <v>Australia</v>
      </c>
      <c r="C35" s="10" t="str">
        <f>TRIM(VLOOKUP($F35,'[1]Teams'!$A$1:$H$307,4,FALSE))</f>
        <v>Ragged Jacks</v>
      </c>
      <c r="D35" s="10" t="str">
        <f>TRIM(VLOOKUP($F35,'[1]Teams'!$A$1:$H$307,8,FALSE))</f>
        <v>John Brock, Leigh Privett</v>
      </c>
      <c r="E35" s="10">
        <v>32</v>
      </c>
      <c r="F35" s="11">
        <v>177</v>
      </c>
      <c r="G35" s="10">
        <v>1650</v>
      </c>
      <c r="H35" s="10">
        <v>0</v>
      </c>
      <c r="I35" s="11">
        <v>1650</v>
      </c>
      <c r="J35" s="10" t="s">
        <v>56</v>
      </c>
      <c r="K35" s="10"/>
      <c r="L35" s="11">
        <v>32</v>
      </c>
      <c r="M35" s="11">
        <v>25</v>
      </c>
      <c r="N35" s="11"/>
      <c r="O35" s="11"/>
      <c r="P35" s="11">
        <v>11</v>
      </c>
      <c r="Q35" s="11">
        <v>2</v>
      </c>
      <c r="R35" s="11"/>
      <c r="S35" s="11"/>
      <c r="T35" s="11"/>
      <c r="U35" s="11">
        <v>9</v>
      </c>
      <c r="V35" s="11"/>
      <c r="W35" s="11"/>
      <c r="X35" s="11">
        <v>2</v>
      </c>
      <c r="Y35" s="11"/>
      <c r="Z35" s="11"/>
      <c r="AA35" s="11"/>
    </row>
    <row r="36" spans="1:27" ht="12.75">
      <c r="A36" s="9">
        <f t="shared" si="0"/>
        <v>33</v>
      </c>
      <c r="B36" s="10" t="str">
        <f>TRIM(VLOOKUP($F36,'[1]Teams'!$A$1:$H$307,2,FALSE))</f>
        <v>Australia</v>
      </c>
      <c r="C36" s="10" t="str">
        <f>TRIM(VLOOKUP($F36,'[1]Teams'!$A$1:$H$307,4,FALSE))</f>
        <v>Tucker/Hoopmann</v>
      </c>
      <c r="D36" s="10" t="str">
        <f>TRIM(VLOOKUP($F36,'[1]Teams'!$A$1:$H$307,8,FALSE))</f>
        <v>Paul Hoopmann, Rob Tucker</v>
      </c>
      <c r="E36" s="10">
        <v>33</v>
      </c>
      <c r="F36" s="11">
        <v>57</v>
      </c>
      <c r="G36" s="10">
        <v>1640</v>
      </c>
      <c r="H36" s="10">
        <v>0</v>
      </c>
      <c r="I36" s="11">
        <v>1640</v>
      </c>
      <c r="J36" s="10" t="s">
        <v>57</v>
      </c>
      <c r="K36" s="10"/>
      <c r="L36" s="11">
        <v>33</v>
      </c>
      <c r="M36" s="11">
        <v>26</v>
      </c>
      <c r="N36" s="11"/>
      <c r="O36" s="11"/>
      <c r="P36" s="11">
        <v>12</v>
      </c>
      <c r="Q36" s="11">
        <v>3</v>
      </c>
      <c r="R36" s="11"/>
      <c r="S36" s="11"/>
      <c r="T36" s="11"/>
      <c r="U36" s="11">
        <v>10</v>
      </c>
      <c r="V36" s="11"/>
      <c r="W36" s="11"/>
      <c r="X36" s="11">
        <v>3</v>
      </c>
      <c r="Y36" s="11"/>
      <c r="Z36" s="11"/>
      <c r="AA36" s="11"/>
    </row>
    <row r="37" spans="1:27" ht="25.5">
      <c r="A37" s="9">
        <f t="shared" si="0"/>
        <v>34</v>
      </c>
      <c r="B37" s="10" t="str">
        <f>TRIM(VLOOKUP($F37,'[1]Teams'!$A$1:$H$307,2,FALSE))</f>
        <v>Australia</v>
      </c>
      <c r="C37" s="10" t="str">
        <f>TRIM(VLOOKUP($F37,'[1]Teams'!$A$1:$H$307,4,FALSE))</f>
        <v>The Matt's are Happy to be here</v>
      </c>
      <c r="D37" s="10" t="str">
        <f>TRIM(VLOOKUP($F37,'[1]Teams'!$A$1:$H$307,8,FALSE))</f>
        <v>Matt Dowle, Matt Ryan</v>
      </c>
      <c r="E37" s="10">
        <v>34</v>
      </c>
      <c r="F37" s="11">
        <v>324</v>
      </c>
      <c r="G37" s="10">
        <v>1630</v>
      </c>
      <c r="H37" s="10">
        <v>0</v>
      </c>
      <c r="I37" s="11">
        <v>1630</v>
      </c>
      <c r="J37" s="10" t="s">
        <v>58</v>
      </c>
      <c r="K37" s="10"/>
      <c r="L37" s="11">
        <v>34</v>
      </c>
      <c r="M37" s="11">
        <v>27</v>
      </c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1:27" ht="12.75">
      <c r="A38" s="9">
        <f t="shared" si="0"/>
        <v>35</v>
      </c>
      <c r="B38" s="10" t="str">
        <f>TRIM(VLOOKUP($F38,'[1]Teams'!$A$1:$H$307,2,FALSE))</f>
        <v>New Zealand</v>
      </c>
      <c r="C38" s="10" t="str">
        <f>TRIM(VLOOKUP($F38,'[1]Teams'!$A$1:$H$307,4,FALSE))</f>
        <v>BART</v>
      </c>
      <c r="D38" s="10" t="str">
        <f>TRIM(VLOOKUP($F38,'[1]Teams'!$A$1:$H$307,8,FALSE))</f>
        <v>David King, Greg Thurlow</v>
      </c>
      <c r="E38" s="10">
        <v>35</v>
      </c>
      <c r="F38" s="11">
        <v>217</v>
      </c>
      <c r="G38" s="10">
        <v>1620</v>
      </c>
      <c r="H38" s="10">
        <v>0</v>
      </c>
      <c r="I38" s="11">
        <v>1620</v>
      </c>
      <c r="J38" s="10" t="s">
        <v>59</v>
      </c>
      <c r="K38" s="10"/>
      <c r="L38" s="11">
        <v>35</v>
      </c>
      <c r="M38" s="11">
        <v>28</v>
      </c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</row>
    <row r="39" spans="1:27" ht="12.75">
      <c r="A39" s="9">
        <f t="shared" si="0"/>
        <v>36</v>
      </c>
      <c r="B39" s="10" t="str">
        <f>TRIM(VLOOKUP($F39,'[1]Teams'!$A$1:$H$307,2,FALSE))</f>
        <v>Australia</v>
      </c>
      <c r="C39" s="10" t="str">
        <f>TRIM(VLOOKUP($F39,'[1]Teams'!$A$1:$H$307,4,FALSE))</f>
        <v>Ian Brown</v>
      </c>
      <c r="D39" s="10" t="str">
        <f>TRIM(VLOOKUP($F39,'[1]Teams'!$A$1:$H$307,8,FALSE))</f>
        <v>Ian Brown, Tony Garbellini</v>
      </c>
      <c r="E39" s="10">
        <v>36</v>
      </c>
      <c r="F39" s="11">
        <v>228</v>
      </c>
      <c r="G39" s="10">
        <v>1610</v>
      </c>
      <c r="H39" s="10">
        <v>0</v>
      </c>
      <c r="I39" s="11">
        <v>1610</v>
      </c>
      <c r="J39" s="10" t="s">
        <v>60</v>
      </c>
      <c r="K39" s="10"/>
      <c r="L39" s="11">
        <v>36</v>
      </c>
      <c r="M39" s="11">
        <v>29</v>
      </c>
      <c r="N39" s="11"/>
      <c r="O39" s="11"/>
      <c r="P39" s="11">
        <v>13</v>
      </c>
      <c r="Q39" s="11"/>
      <c r="R39" s="11"/>
      <c r="S39" s="11"/>
      <c r="T39" s="11"/>
      <c r="U39" s="11">
        <v>11</v>
      </c>
      <c r="V39" s="11"/>
      <c r="W39" s="11"/>
      <c r="X39" s="11"/>
      <c r="Y39" s="11"/>
      <c r="Z39" s="11"/>
      <c r="AA39" s="11"/>
    </row>
    <row r="40" spans="1:27" ht="12.75">
      <c r="A40" s="9">
        <f t="shared" si="0"/>
        <v>37</v>
      </c>
      <c r="B40" s="10" t="str">
        <f>TRIM(VLOOKUP($F40,'[1]Teams'!$A$1:$H$307,2,FALSE))</f>
        <v>Australia</v>
      </c>
      <c r="C40" s="10" t="str">
        <f>TRIM(VLOOKUP($F40,'[1]Teams'!$A$1:$H$307,4,FALSE))</f>
        <v>McFry</v>
      </c>
      <c r="D40" s="10" t="str">
        <f>TRIM(VLOOKUP($F40,'[1]Teams'!$A$1:$H$307,8,FALSE))</f>
        <v>Paul Frylink, Tim McIntyre</v>
      </c>
      <c r="E40" s="10">
        <v>37</v>
      </c>
      <c r="F40" s="11">
        <v>132</v>
      </c>
      <c r="G40" s="10">
        <v>1600</v>
      </c>
      <c r="H40" s="10">
        <v>0</v>
      </c>
      <c r="I40" s="11">
        <v>1600</v>
      </c>
      <c r="J40" s="10" t="s">
        <v>61</v>
      </c>
      <c r="K40" s="10"/>
      <c r="L40" s="11">
        <v>37</v>
      </c>
      <c r="M40" s="11">
        <v>30</v>
      </c>
      <c r="N40" s="11"/>
      <c r="O40" s="11"/>
      <c r="P40" s="11">
        <v>14</v>
      </c>
      <c r="Q40" s="11"/>
      <c r="R40" s="11"/>
      <c r="S40" s="11"/>
      <c r="T40" s="11"/>
      <c r="U40" s="11">
        <v>12</v>
      </c>
      <c r="V40" s="11"/>
      <c r="W40" s="11"/>
      <c r="X40" s="11"/>
      <c r="Y40" s="11"/>
      <c r="Z40" s="11"/>
      <c r="AA40" s="11"/>
    </row>
    <row r="41" spans="1:27" ht="12.75">
      <c r="A41" s="9">
        <f t="shared" si="0"/>
        <v>38</v>
      </c>
      <c r="B41" s="10" t="str">
        <f>TRIM(VLOOKUP($F41,'[1]Teams'!$A$1:$H$307,2,FALSE))</f>
        <v>Australia</v>
      </c>
      <c r="C41" s="10">
        <f>TRIM(VLOOKUP($F41,'[1]Teams'!$A$1:$H$307,4,FALSE))</f>
      </c>
      <c r="D41" s="10" t="str">
        <f>TRIM(VLOOKUP($F41,'[1]Teams'!$A$1:$H$307,8,FALSE))</f>
        <v>Kirsty Busch, Jonathan Sutcliffe</v>
      </c>
      <c r="E41" s="10">
        <v>38</v>
      </c>
      <c r="F41" s="11">
        <v>254</v>
      </c>
      <c r="G41" s="10">
        <v>1590</v>
      </c>
      <c r="H41" s="10">
        <v>0</v>
      </c>
      <c r="I41" s="11">
        <v>1590</v>
      </c>
      <c r="J41" s="10" t="s">
        <v>62</v>
      </c>
      <c r="K41" s="10"/>
      <c r="L41" s="11">
        <v>38</v>
      </c>
      <c r="M41" s="11"/>
      <c r="N41" s="11"/>
      <c r="O41" s="11">
        <v>7</v>
      </c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</row>
    <row r="42" spans="1:27" ht="12.75">
      <c r="A42" s="9">
        <f t="shared" si="0"/>
        <v>39</v>
      </c>
      <c r="B42" s="10" t="str">
        <f>TRIM(VLOOKUP($F42,'[1]Teams'!$A$1:$H$307,2,FALSE))</f>
        <v>Australia</v>
      </c>
      <c r="C42" s="10" t="str">
        <f>TRIM(VLOOKUP($F42,'[1]Teams'!$A$1:$H$307,4,FALSE))</f>
        <v>Forest Girls</v>
      </c>
      <c r="D42" s="10" t="str">
        <f>TRIM(VLOOKUP($F42,'[1]Teams'!$A$1:$H$307,8,FALSE))</f>
        <v>Kathryn Ewels, Kirsten Fairfax</v>
      </c>
      <c r="E42" s="10">
        <v>39</v>
      </c>
      <c r="F42" s="11">
        <v>272</v>
      </c>
      <c r="G42" s="10">
        <v>1590</v>
      </c>
      <c r="H42" s="10">
        <v>0</v>
      </c>
      <c r="I42" s="11">
        <v>1590</v>
      </c>
      <c r="J42" s="10" t="s">
        <v>63</v>
      </c>
      <c r="K42" s="10"/>
      <c r="L42" s="11">
        <v>39</v>
      </c>
      <c r="M42" s="11"/>
      <c r="N42" s="11">
        <v>2</v>
      </c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</row>
    <row r="43" spans="1:27" ht="25.5">
      <c r="A43" s="9">
        <f t="shared" si="0"/>
        <v>40</v>
      </c>
      <c r="B43" s="10" t="str">
        <f>TRIM(VLOOKUP($F43,'[1]Teams'!$A$1:$H$307,2,FALSE))</f>
        <v>Australia</v>
      </c>
      <c r="C43" s="10" t="str">
        <f>TRIM(VLOOKUP($F43,'[1]Teams'!$A$1:$H$307,4,FALSE))</f>
        <v>Team Green Ant</v>
      </c>
      <c r="D43" s="10" t="str">
        <f>TRIM(VLOOKUP($F43,'[1]Teams'!$A$1:$H$307,8,FALSE))</f>
        <v>Tony Bowman, Adam Fletcher, Shane White</v>
      </c>
      <c r="E43" s="10">
        <v>40</v>
      </c>
      <c r="F43" s="11">
        <v>169</v>
      </c>
      <c r="G43" s="10">
        <v>1590</v>
      </c>
      <c r="H43" s="10">
        <v>0</v>
      </c>
      <c r="I43" s="11">
        <v>1590</v>
      </c>
      <c r="J43" s="10" t="s">
        <v>64</v>
      </c>
      <c r="K43" s="10"/>
      <c r="L43" s="11">
        <v>40</v>
      </c>
      <c r="M43" s="11">
        <v>31</v>
      </c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 ht="12.75">
      <c r="A44" s="9">
        <f t="shared" si="0"/>
        <v>41</v>
      </c>
      <c r="B44" s="10" t="str">
        <f>TRIM(VLOOKUP($F44,'[1]Teams'!$A$1:$H$307,2,FALSE))</f>
        <v>Australia</v>
      </c>
      <c r="C44" s="10" t="str">
        <f>TRIM(VLOOKUP($F44,'[1]Teams'!$A$1:$H$307,4,FALSE))</f>
        <v>Haigh</v>
      </c>
      <c r="D44" s="10" t="str">
        <f>TRIM(VLOOKUP($F44,'[1]Teams'!$A$1:$H$307,8,FALSE))</f>
        <v>Andrew Haigh, Nicole Haigh</v>
      </c>
      <c r="E44" s="10">
        <v>41</v>
      </c>
      <c r="F44" s="11">
        <v>164</v>
      </c>
      <c r="G44" s="10">
        <v>1590</v>
      </c>
      <c r="H44" s="10">
        <v>0</v>
      </c>
      <c r="I44" s="11">
        <v>1590</v>
      </c>
      <c r="J44" s="10" t="s">
        <v>65</v>
      </c>
      <c r="K44" s="10"/>
      <c r="L44" s="11">
        <v>41</v>
      </c>
      <c r="M44" s="11"/>
      <c r="N44" s="11"/>
      <c r="O44" s="11">
        <v>8</v>
      </c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</row>
    <row r="45" spans="1:27" ht="25.5">
      <c r="A45" s="9">
        <f t="shared" si="0"/>
        <v>42</v>
      </c>
      <c r="B45" s="10" t="str">
        <f>TRIM(VLOOKUP($F45,'[1]Teams'!$A$1:$H$307,2,FALSE))</f>
        <v>United Kingdom</v>
      </c>
      <c r="C45" s="10" t="str">
        <f>TRIM(VLOOKUP($F45,'[1]Teams'!$A$1:$H$307,4,FALSE))</f>
        <v>My_t_win and I - can but try</v>
      </c>
      <c r="D45" s="10" t="str">
        <f>TRIM(VLOOKUP($F45,'[1]Teams'!$A$1:$H$307,8,FALSE))</f>
        <v>Simon Moseley, David Moseley, Don Paterson</v>
      </c>
      <c r="E45" s="10">
        <v>42</v>
      </c>
      <c r="F45" s="11">
        <v>53</v>
      </c>
      <c r="G45" s="10">
        <v>1580</v>
      </c>
      <c r="H45" s="10">
        <v>0</v>
      </c>
      <c r="I45" s="11">
        <v>1580</v>
      </c>
      <c r="J45" s="10" t="s">
        <v>66</v>
      </c>
      <c r="K45" s="10"/>
      <c r="L45" s="11">
        <v>42</v>
      </c>
      <c r="M45" s="11">
        <v>32</v>
      </c>
      <c r="N45" s="11"/>
      <c r="O45" s="11"/>
      <c r="P45" s="11">
        <v>15</v>
      </c>
      <c r="Q45" s="11"/>
      <c r="R45" s="11"/>
      <c r="S45" s="11"/>
      <c r="T45" s="11"/>
      <c r="U45" s="11">
        <v>13</v>
      </c>
      <c r="V45" s="11"/>
      <c r="W45" s="11"/>
      <c r="X45" s="11"/>
      <c r="Y45" s="11"/>
      <c r="Z45" s="11"/>
      <c r="AA45" s="11"/>
    </row>
    <row r="46" spans="1:27" ht="12.75">
      <c r="A46" s="9">
        <f t="shared" si="0"/>
        <v>43</v>
      </c>
      <c r="B46" s="10" t="str">
        <f>TRIM(VLOOKUP($F46,'[1]Teams'!$A$1:$H$307,2,FALSE))</f>
        <v>Australia</v>
      </c>
      <c r="C46" s="10" t="str">
        <f>TRIM(VLOOKUP($F46,'[1]Teams'!$A$1:$H$307,4,FALSE))</f>
        <v>Demoxinil Works</v>
      </c>
      <c r="D46" s="10" t="str">
        <f>TRIM(VLOOKUP($F46,'[1]Teams'!$A$1:$H$307,8,FALSE))</f>
        <v>Matt Webster, Tony Webster</v>
      </c>
      <c r="E46" s="10">
        <v>43</v>
      </c>
      <c r="F46" s="11">
        <v>192</v>
      </c>
      <c r="G46" s="10">
        <v>1570</v>
      </c>
      <c r="H46" s="10">
        <v>0</v>
      </c>
      <c r="I46" s="11">
        <v>1570</v>
      </c>
      <c r="J46" s="10" t="s">
        <v>67</v>
      </c>
      <c r="K46" s="10"/>
      <c r="L46" s="11">
        <v>43</v>
      </c>
      <c r="M46" s="11">
        <v>33</v>
      </c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7" ht="12.75">
      <c r="A47" s="9">
        <f t="shared" si="0"/>
        <v>44</v>
      </c>
      <c r="B47" s="10" t="str">
        <f>TRIM(VLOOKUP($F47,'[1]Teams'!$A$1:$H$307,2,FALSE))</f>
        <v>New Zealand</v>
      </c>
      <c r="C47" s="10" t="str">
        <f>TRIM(VLOOKUP($F47,'[1]Teams'!$A$1:$H$307,4,FALSE))</f>
        <v>Lost Sheep</v>
      </c>
      <c r="D47" s="10" t="str">
        <f>TRIM(VLOOKUP($F47,'[1]Teams'!$A$1:$H$307,8,FALSE))</f>
        <v>Mike Sheridan, Chris Tait</v>
      </c>
      <c r="E47" s="10">
        <v>44</v>
      </c>
      <c r="F47" s="11">
        <v>139</v>
      </c>
      <c r="G47" s="10">
        <v>1550</v>
      </c>
      <c r="H47" s="10">
        <v>0</v>
      </c>
      <c r="I47" s="11">
        <v>1550</v>
      </c>
      <c r="J47" s="10" t="s">
        <v>68</v>
      </c>
      <c r="K47" s="10"/>
      <c r="L47" s="11">
        <v>44</v>
      </c>
      <c r="M47" s="11">
        <v>34</v>
      </c>
      <c r="N47" s="11"/>
      <c r="O47" s="11"/>
      <c r="P47" s="11">
        <v>16</v>
      </c>
      <c r="Q47" s="11"/>
      <c r="R47" s="11"/>
      <c r="S47" s="11"/>
      <c r="T47" s="11"/>
      <c r="U47" s="11">
        <v>14</v>
      </c>
      <c r="V47" s="11"/>
      <c r="W47" s="11"/>
      <c r="X47" s="11"/>
      <c r="Y47" s="11"/>
      <c r="Z47" s="11"/>
      <c r="AA47" s="11"/>
    </row>
    <row r="48" spans="1:27" ht="12.75">
      <c r="A48" s="9">
        <f t="shared" si="0"/>
        <v>45</v>
      </c>
      <c r="B48" s="10" t="str">
        <f>TRIM(VLOOKUP($F48,'[1]Teams'!$A$1:$H$307,2,FALSE))</f>
        <v>Australia</v>
      </c>
      <c r="C48" s="10" t="str">
        <f>TRIM(VLOOKUP($F48,'[1]Teams'!$A$1:$H$307,4,FALSE))</f>
        <v>two fat folk</v>
      </c>
      <c r="D48" s="10" t="str">
        <f>TRIM(VLOOKUP($F48,'[1]Teams'!$A$1:$H$307,8,FALSE))</f>
        <v>Andrew Dowdy, David Wilson</v>
      </c>
      <c r="E48" s="10">
        <v>45</v>
      </c>
      <c r="F48" s="11">
        <v>88</v>
      </c>
      <c r="G48" s="10">
        <v>1550</v>
      </c>
      <c r="H48" s="10">
        <v>0</v>
      </c>
      <c r="I48" s="11">
        <v>1550</v>
      </c>
      <c r="J48" s="10" t="s">
        <v>69</v>
      </c>
      <c r="K48" s="10"/>
      <c r="L48" s="11">
        <v>45</v>
      </c>
      <c r="M48" s="11">
        <v>35</v>
      </c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</row>
    <row r="49" spans="1:27" ht="12.75">
      <c r="A49" s="9">
        <f t="shared" si="0"/>
        <v>46</v>
      </c>
      <c r="B49" s="10" t="str">
        <f>TRIM(VLOOKUP($F49,'[1]Teams'!$A$1:$H$307,2,FALSE))</f>
        <v>New Zealand</v>
      </c>
      <c r="C49" s="10" t="str">
        <f>TRIM(VLOOKUP($F49,'[1]Teams'!$A$1:$H$307,4,FALSE))</f>
        <v>Holdaway team</v>
      </c>
      <c r="D49" s="10" t="str">
        <f>TRIM(VLOOKUP($F49,'[1]Teams'!$A$1:$H$307,8,FALSE))</f>
        <v>Alan Holdaway, Richard Holdaway</v>
      </c>
      <c r="E49" s="10">
        <v>46</v>
      </c>
      <c r="F49" s="11">
        <v>59</v>
      </c>
      <c r="G49" s="10">
        <v>1540</v>
      </c>
      <c r="H49" s="10">
        <v>0</v>
      </c>
      <c r="I49" s="11">
        <v>1540</v>
      </c>
      <c r="J49" s="10" t="s">
        <v>70</v>
      </c>
      <c r="K49" s="10"/>
      <c r="L49" s="11">
        <v>46</v>
      </c>
      <c r="M49" s="11">
        <v>36</v>
      </c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spans="1:27" ht="25.5">
      <c r="A50" s="9">
        <f t="shared" si="0"/>
        <v>47</v>
      </c>
      <c r="B50" s="10" t="str">
        <f>TRIM(VLOOKUP($F50,'[1]Teams'!$A$1:$H$307,2,FALSE))</f>
        <v>Australia</v>
      </c>
      <c r="C50" s="10" t="str">
        <f>TRIM(VLOOKUP($F50,'[1]Teams'!$A$1:$H$307,4,FALSE))</f>
        <v>the young and the restless</v>
      </c>
      <c r="D50" s="10" t="str">
        <f>TRIM(VLOOKUP($F50,'[1]Teams'!$A$1:$H$307,8,FALSE))</f>
        <v>Greigor Scott, Jennifer Scott</v>
      </c>
      <c r="E50" s="10">
        <v>47</v>
      </c>
      <c r="F50" s="11">
        <v>316</v>
      </c>
      <c r="G50" s="10">
        <v>1540</v>
      </c>
      <c r="H50" s="10">
        <v>0</v>
      </c>
      <c r="I50" s="11">
        <v>1540</v>
      </c>
      <c r="J50" s="10" t="s">
        <v>71</v>
      </c>
      <c r="K50" s="10"/>
      <c r="L50" s="11">
        <v>47</v>
      </c>
      <c r="M50" s="11"/>
      <c r="N50" s="11"/>
      <c r="O50" s="11">
        <v>9</v>
      </c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</row>
    <row r="51" spans="1:27" ht="12.75">
      <c r="A51" s="9">
        <f t="shared" si="0"/>
        <v>48</v>
      </c>
      <c r="B51" s="10" t="str">
        <f>TRIM(VLOOKUP($F51,'[1]Teams'!$A$1:$H$307,2,FALSE))</f>
        <v>South Africa</v>
      </c>
      <c r="C51" s="10" t="str">
        <f>TRIM(VLOOKUP($F51,'[1]Teams'!$A$1:$H$307,4,FALSE))</f>
        <v>USN</v>
      </c>
      <c r="D51" s="10" t="str">
        <f>TRIM(VLOOKUP($F51,'[1]Teams'!$A$1:$H$307,8,FALSE))</f>
        <v>Jerry Argyriou, Tim Sindle</v>
      </c>
      <c r="E51" s="10">
        <v>48</v>
      </c>
      <c r="F51" s="11">
        <v>290</v>
      </c>
      <c r="G51" s="10">
        <v>1540</v>
      </c>
      <c r="H51" s="10">
        <v>0</v>
      </c>
      <c r="I51" s="11">
        <v>1540</v>
      </c>
      <c r="J51" s="10" t="s">
        <v>72</v>
      </c>
      <c r="K51" s="10"/>
      <c r="L51" s="11">
        <v>48</v>
      </c>
      <c r="M51" s="11">
        <v>37</v>
      </c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</row>
    <row r="52" spans="1:27" ht="12.75">
      <c r="A52" s="9">
        <f t="shared" si="0"/>
        <v>49</v>
      </c>
      <c r="B52" s="10" t="str">
        <f>TRIM(VLOOKUP($F52,'[1]Teams'!$A$1:$H$307,2,FALSE))</f>
        <v>Australia</v>
      </c>
      <c r="C52" s="10" t="str">
        <f>TRIM(VLOOKUP($F52,'[1]Teams'!$A$1:$H$307,4,FALSE))</f>
        <v>Geronimo!</v>
      </c>
      <c r="D52" s="10" t="str">
        <f>TRIM(VLOOKUP($F52,'[1]Teams'!$A$1:$H$307,8,FALSE))</f>
        <v>Thorlene Egerton, Wendy Read</v>
      </c>
      <c r="E52" s="10">
        <v>49</v>
      </c>
      <c r="F52" s="11">
        <v>68</v>
      </c>
      <c r="G52" s="10">
        <v>1520</v>
      </c>
      <c r="H52" s="10">
        <v>0</v>
      </c>
      <c r="I52" s="11">
        <v>1520</v>
      </c>
      <c r="J52" s="10" t="s">
        <v>73</v>
      </c>
      <c r="K52" s="10"/>
      <c r="L52" s="11">
        <v>49</v>
      </c>
      <c r="M52" s="11"/>
      <c r="N52" s="11">
        <v>3</v>
      </c>
      <c r="O52" s="11"/>
      <c r="P52" s="11">
        <v>17</v>
      </c>
      <c r="Q52" s="11"/>
      <c r="R52" s="11"/>
      <c r="S52" s="11"/>
      <c r="T52" s="11"/>
      <c r="U52" s="11"/>
      <c r="V52" s="11">
        <v>1</v>
      </c>
      <c r="W52" s="11"/>
      <c r="X52" s="11"/>
      <c r="Y52" s="11"/>
      <c r="Z52" s="11"/>
      <c r="AA52" s="11"/>
    </row>
    <row r="53" spans="1:27" ht="12.75">
      <c r="A53" s="9">
        <f t="shared" si="0"/>
        <v>50</v>
      </c>
      <c r="B53" s="10" t="str">
        <f>TRIM(VLOOKUP($F53,'[1]Teams'!$A$1:$H$307,2,FALSE))</f>
        <v>Australia</v>
      </c>
      <c r="C53" s="10" t="str">
        <f>TRIM(VLOOKUP($F53,'[1]Teams'!$A$1:$H$307,4,FALSE))</f>
        <v>76ers</v>
      </c>
      <c r="D53" s="10" t="str">
        <f>TRIM(VLOOKUP($F53,'[1]Teams'!$A$1:$H$307,8,FALSE))</f>
        <v>Rod Gray, Geoff Lawford</v>
      </c>
      <c r="E53" s="10">
        <v>50</v>
      </c>
      <c r="F53" s="11">
        <v>13</v>
      </c>
      <c r="G53" s="10">
        <v>1510</v>
      </c>
      <c r="H53" s="10">
        <v>0</v>
      </c>
      <c r="I53" s="11">
        <v>1510</v>
      </c>
      <c r="J53" s="10" t="s">
        <v>74</v>
      </c>
      <c r="K53" s="10"/>
      <c r="L53" s="11">
        <v>50</v>
      </c>
      <c r="M53" s="11">
        <v>38</v>
      </c>
      <c r="N53" s="11"/>
      <c r="O53" s="11"/>
      <c r="P53" s="11">
        <v>18</v>
      </c>
      <c r="Q53" s="11"/>
      <c r="R53" s="11"/>
      <c r="S53" s="11"/>
      <c r="T53" s="11"/>
      <c r="U53" s="11">
        <v>15</v>
      </c>
      <c r="V53" s="11"/>
      <c r="W53" s="11"/>
      <c r="X53" s="11"/>
      <c r="Y53" s="11"/>
      <c r="Z53" s="11"/>
      <c r="AA53" s="11"/>
    </row>
    <row r="54" spans="1:27" ht="12.75">
      <c r="A54" s="9">
        <f t="shared" si="0"/>
        <v>51</v>
      </c>
      <c r="B54" s="10" t="str">
        <f>TRIM(VLOOKUP($F54,'[1]Teams'!$A$1:$H$307,2,FALSE))</f>
        <v>Czech Republic</v>
      </c>
      <c r="C54" s="10" t="str">
        <f>TRIM(VLOOKUP($F54,'[1]Teams'!$A$1:$H$307,4,FALSE))</f>
        <v>Kamenice</v>
      </c>
      <c r="D54" s="10" t="str">
        <f>TRIM(VLOOKUP($F54,'[1]Teams'!$A$1:$H$307,8,FALSE))</f>
        <v>Jitka Klinkerova, Jan Tojnar</v>
      </c>
      <c r="E54" s="10">
        <v>51</v>
      </c>
      <c r="F54" s="11">
        <v>123</v>
      </c>
      <c r="G54" s="10">
        <v>1510</v>
      </c>
      <c r="H54" s="10">
        <v>0</v>
      </c>
      <c r="I54" s="11">
        <v>1510</v>
      </c>
      <c r="J54" s="10" t="s">
        <v>75</v>
      </c>
      <c r="K54" s="10"/>
      <c r="L54" s="11">
        <v>51</v>
      </c>
      <c r="M54" s="11"/>
      <c r="N54" s="11"/>
      <c r="O54" s="11">
        <v>10</v>
      </c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</row>
    <row r="55" spans="1:26" ht="12.75">
      <c r="A55" s="9">
        <f t="shared" si="0"/>
        <v>52</v>
      </c>
      <c r="B55" s="10" t="str">
        <f>TRIM(VLOOKUP($F55,'[1]Teams'!$A$1:$H$307,2,FALSE))</f>
        <v>Australia</v>
      </c>
      <c r="C55" s="10" t="str">
        <f>TRIM(VLOOKUP($F55,'[1]Teams'!$A$1:$H$307,4,FALSE))</f>
        <v>Ratpac</v>
      </c>
      <c r="D55" s="10" t="str">
        <f>TRIM(VLOOKUP($F55,'[1]Teams'!$A$1:$H$307,8,FALSE))</f>
        <v>Terry McClelland, Brett Wilson</v>
      </c>
      <c r="E55" s="10">
        <v>52</v>
      </c>
      <c r="F55" s="11">
        <v>255</v>
      </c>
      <c r="G55" s="10">
        <v>1480</v>
      </c>
      <c r="H55" s="10">
        <v>0</v>
      </c>
      <c r="I55" s="11">
        <v>1480</v>
      </c>
      <c r="J55" s="10" t="s">
        <v>76</v>
      </c>
      <c r="K55" s="10"/>
      <c r="L55" s="11">
        <v>52</v>
      </c>
      <c r="M55" s="11">
        <v>39</v>
      </c>
      <c r="N55" s="11"/>
      <c r="O55" s="11"/>
      <c r="P55" s="11">
        <v>19</v>
      </c>
      <c r="Q55" s="11"/>
      <c r="R55" s="11"/>
      <c r="S55" s="11"/>
      <c r="T55" s="11"/>
      <c r="U55" s="11">
        <v>16</v>
      </c>
      <c r="V55" s="11"/>
      <c r="W55" s="11"/>
      <c r="X55" s="11"/>
      <c r="Y55" s="11"/>
      <c r="Z55" s="11"/>
    </row>
    <row r="56" spans="1:26" ht="12.75">
      <c r="A56" s="9">
        <f t="shared" si="0"/>
        <v>53</v>
      </c>
      <c r="B56" s="10" t="str">
        <f>TRIM(VLOOKUP($F56,'[1]Teams'!$A$1:$H$307,2,FALSE))</f>
        <v>ESTONIA</v>
      </c>
      <c r="C56" s="10" t="str">
        <f>TRIM(VLOOKUP($F56,'[1]Teams'!$A$1:$H$307,4,FALSE))</f>
        <v>Gäng</v>
      </c>
      <c r="D56" s="10" t="str">
        <f>TRIM(VLOOKUP($F56,'[1]Teams'!$A$1:$H$307,8,FALSE))</f>
        <v>Aleksander Pritsik, Jaak Väärsi</v>
      </c>
      <c r="E56" s="10">
        <v>53</v>
      </c>
      <c r="F56" s="11">
        <v>41</v>
      </c>
      <c r="G56" s="10">
        <v>1480</v>
      </c>
      <c r="H56" s="10">
        <v>0</v>
      </c>
      <c r="I56" s="11">
        <v>1480</v>
      </c>
      <c r="J56" s="10" t="s">
        <v>77</v>
      </c>
      <c r="K56" s="10"/>
      <c r="L56" s="11">
        <v>53</v>
      </c>
      <c r="M56" s="11">
        <v>40</v>
      </c>
      <c r="N56" s="11"/>
      <c r="O56" s="11"/>
      <c r="P56" s="11">
        <v>20</v>
      </c>
      <c r="Q56" s="11"/>
      <c r="R56" s="11"/>
      <c r="S56" s="11"/>
      <c r="T56" s="11"/>
      <c r="U56" s="11">
        <v>17</v>
      </c>
      <c r="V56" s="11"/>
      <c r="W56" s="11"/>
      <c r="X56" s="11"/>
      <c r="Y56" s="11"/>
      <c r="Z56" s="11"/>
    </row>
    <row r="57" spans="1:27" ht="25.5">
      <c r="A57" s="9">
        <f t="shared" si="0"/>
        <v>54</v>
      </c>
      <c r="B57" s="10" t="str">
        <f>TRIM(VLOOKUP($F57,'[1]Teams'!$A$1:$H$307,2,FALSE))</f>
        <v>New Zealand</v>
      </c>
      <c r="C57" s="10" t="str">
        <f>TRIM(VLOOKUP($F57,'[1]Teams'!$A$1:$H$307,4,FALSE))</f>
        <v>Four Feet From the Edge</v>
      </c>
      <c r="D57" s="10" t="str">
        <f>TRIM(VLOOKUP($F57,'[1]Teams'!$A$1:$H$307,8,FALSE))</f>
        <v>Emma de Lacey, Guy de Lacey</v>
      </c>
      <c r="E57" s="10">
        <v>54</v>
      </c>
      <c r="F57" s="11">
        <v>141</v>
      </c>
      <c r="G57" s="10">
        <v>1470</v>
      </c>
      <c r="H57" s="10">
        <v>0</v>
      </c>
      <c r="I57" s="11">
        <v>1470</v>
      </c>
      <c r="J57" s="10" t="s">
        <v>78</v>
      </c>
      <c r="K57" s="10"/>
      <c r="L57" s="11">
        <v>54</v>
      </c>
      <c r="M57" s="11"/>
      <c r="N57" s="11"/>
      <c r="O57" s="11">
        <v>11</v>
      </c>
      <c r="P57" s="11">
        <v>21</v>
      </c>
      <c r="Q57" s="11"/>
      <c r="R57" s="11"/>
      <c r="S57" s="11"/>
      <c r="T57" s="11"/>
      <c r="U57" s="11"/>
      <c r="V57" s="11"/>
      <c r="W57" s="11">
        <v>3</v>
      </c>
      <c r="X57" s="11"/>
      <c r="Y57" s="11"/>
      <c r="Z57" s="11"/>
      <c r="AA57" s="11"/>
    </row>
    <row r="58" spans="1:27" ht="12.75">
      <c r="A58" s="9">
        <f t="shared" si="0"/>
        <v>55</v>
      </c>
      <c r="B58" s="10" t="str">
        <f>TRIM(VLOOKUP($F58,'[1]Teams'!$A$1:$H$307,2,FALSE))</f>
        <v>Australia</v>
      </c>
      <c r="C58" s="10" t="str">
        <f>TRIM(VLOOKUP($F58,'[1]Teams'!$A$1:$H$307,4,FALSE))</f>
        <v>Mythbusters</v>
      </c>
      <c r="D58" s="10" t="str">
        <f>TRIM(VLOOKUP($F58,'[1]Teams'!$A$1:$H$307,8,FALSE))</f>
        <v>Warwick Dougherty, Ron Smernik</v>
      </c>
      <c r="E58" s="10">
        <v>55</v>
      </c>
      <c r="F58" s="11">
        <v>12</v>
      </c>
      <c r="G58" s="10">
        <v>1460</v>
      </c>
      <c r="H58" s="10">
        <v>0</v>
      </c>
      <c r="I58" s="11">
        <v>1460</v>
      </c>
      <c r="J58" s="10" t="s">
        <v>79</v>
      </c>
      <c r="K58" s="10"/>
      <c r="L58" s="11">
        <v>55</v>
      </c>
      <c r="M58" s="11">
        <v>41</v>
      </c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1:27" ht="12.75">
      <c r="A59" s="9">
        <f t="shared" si="0"/>
        <v>56</v>
      </c>
      <c r="B59" s="10" t="str">
        <f>TRIM(VLOOKUP($F59,'[1]Teams'!$A$1:$H$307,2,FALSE))</f>
        <v>Australia</v>
      </c>
      <c r="C59" s="10" t="str">
        <f>TRIM(VLOOKUP($F59,'[1]Teams'!$A$1:$H$307,4,FALSE))</f>
        <v>THE BUNGLE BEES</v>
      </c>
      <c r="D59" s="10" t="str">
        <f>TRIM(VLOOKUP($F59,'[1]Teams'!$A$1:$H$307,8,FALSE))</f>
        <v>Stephen Honey, Martina Honey</v>
      </c>
      <c r="E59" s="10">
        <v>56</v>
      </c>
      <c r="F59" s="11">
        <v>185</v>
      </c>
      <c r="G59" s="10">
        <v>1460</v>
      </c>
      <c r="H59" s="10">
        <v>0</v>
      </c>
      <c r="I59" s="11">
        <v>1460</v>
      </c>
      <c r="J59" s="10" t="s">
        <v>80</v>
      </c>
      <c r="K59" s="10"/>
      <c r="L59" s="11">
        <v>56</v>
      </c>
      <c r="M59" s="11"/>
      <c r="N59" s="11"/>
      <c r="O59" s="11">
        <v>12</v>
      </c>
      <c r="P59" s="11">
        <v>22</v>
      </c>
      <c r="Q59" s="11"/>
      <c r="R59" s="11"/>
      <c r="S59" s="11"/>
      <c r="T59" s="11"/>
      <c r="U59" s="11"/>
      <c r="V59" s="11"/>
      <c r="W59" s="11">
        <v>4</v>
      </c>
      <c r="X59" s="11"/>
      <c r="Y59" s="11"/>
      <c r="Z59" s="11"/>
      <c r="AA59" s="11"/>
    </row>
    <row r="60" spans="1:27" ht="12.75">
      <c r="A60" s="9">
        <f t="shared" si="0"/>
        <v>57</v>
      </c>
      <c r="B60" s="10" t="str">
        <f>TRIM(VLOOKUP($F60,'[1]Teams'!$A$1:$H$307,2,FALSE))</f>
        <v>Canada</v>
      </c>
      <c r="C60" s="10" t="str">
        <f>TRIM(VLOOKUP($F60,'[1]Teams'!$A$1:$H$307,4,FALSE))</f>
        <v>North and South</v>
      </c>
      <c r="D60" s="10" t="str">
        <f>TRIM(VLOOKUP($F60,'[1]Teams'!$A$1:$H$307,8,FALSE))</f>
        <v>Relene Fenrich, Jeremy Welbourne</v>
      </c>
      <c r="E60" s="10">
        <v>57</v>
      </c>
      <c r="F60" s="11">
        <v>284</v>
      </c>
      <c r="G60" s="10">
        <v>1460</v>
      </c>
      <c r="H60" s="10">
        <v>0</v>
      </c>
      <c r="I60" s="11">
        <v>1460</v>
      </c>
      <c r="J60" s="10" t="s">
        <v>81</v>
      </c>
      <c r="K60" s="10"/>
      <c r="L60" s="11">
        <v>57</v>
      </c>
      <c r="M60" s="11"/>
      <c r="N60" s="11"/>
      <c r="O60" s="11">
        <v>13</v>
      </c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</row>
    <row r="61" spans="1:27" ht="12.75">
      <c r="A61" s="9">
        <f t="shared" si="0"/>
        <v>58</v>
      </c>
      <c r="B61" s="10" t="str">
        <f>TRIM(VLOOKUP($F61,'[1]Teams'!$A$1:$H$307,2,FALSE))</f>
        <v>Australia</v>
      </c>
      <c r="C61" s="10" t="str">
        <f>TRIM(VLOOKUP($F61,'[1]Teams'!$A$1:$H$307,4,FALSE))</f>
        <v>Ultimax Stingers</v>
      </c>
      <c r="D61" s="10" t="str">
        <f>TRIM(VLOOKUP($F61,'[1]Teams'!$A$1:$H$307,8,FALSE))</f>
        <v>David Meyer, Peter Preston</v>
      </c>
      <c r="E61" s="10">
        <v>58</v>
      </c>
      <c r="F61" s="11">
        <v>260</v>
      </c>
      <c r="G61" s="10">
        <v>1450</v>
      </c>
      <c r="H61" s="10">
        <v>0</v>
      </c>
      <c r="I61" s="11">
        <v>1450</v>
      </c>
      <c r="J61" s="10" t="s">
        <v>82</v>
      </c>
      <c r="K61" s="10"/>
      <c r="L61" s="11">
        <v>58</v>
      </c>
      <c r="M61" s="11">
        <v>42</v>
      </c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</row>
    <row r="62" spans="1:27" ht="25.5">
      <c r="A62" s="9">
        <f t="shared" si="0"/>
        <v>59</v>
      </c>
      <c r="B62" s="10" t="str">
        <f>TRIM(VLOOKUP($F62,'[1]Teams'!$A$1:$H$307,2,FALSE))</f>
        <v>New Zealand</v>
      </c>
      <c r="C62" s="10" t="str">
        <f>TRIM(VLOOKUP($F62,'[1]Teams'!$A$1:$H$307,4,FALSE))</f>
        <v>Southern PAD</v>
      </c>
      <c r="D62" s="10" t="str">
        <f>TRIM(VLOOKUP($F62,'[1]Teams'!$A$1:$H$307,8,FALSE))</f>
        <v>Phil Bones, Andy Buchanan, Dave Laurie</v>
      </c>
      <c r="E62" s="10">
        <v>59</v>
      </c>
      <c r="F62" s="11">
        <v>80</v>
      </c>
      <c r="G62" s="10">
        <v>1450</v>
      </c>
      <c r="H62" s="10">
        <v>0</v>
      </c>
      <c r="I62" s="11">
        <v>1450</v>
      </c>
      <c r="J62" s="10" t="s">
        <v>83</v>
      </c>
      <c r="K62" s="10"/>
      <c r="L62" s="11">
        <v>59</v>
      </c>
      <c r="M62" s="11">
        <v>43</v>
      </c>
      <c r="N62" s="11"/>
      <c r="O62" s="11"/>
      <c r="P62" s="11">
        <v>23</v>
      </c>
      <c r="Q62" s="11">
        <v>4</v>
      </c>
      <c r="R62" s="11"/>
      <c r="S62" s="11"/>
      <c r="T62" s="11"/>
      <c r="U62" s="11">
        <v>18</v>
      </c>
      <c r="V62" s="11"/>
      <c r="W62" s="11"/>
      <c r="X62" s="11">
        <v>4</v>
      </c>
      <c r="Y62" s="11"/>
      <c r="Z62" s="11"/>
      <c r="AA62" s="11"/>
    </row>
    <row r="63" spans="1:27" ht="12.75">
      <c r="A63" s="9">
        <f t="shared" si="0"/>
        <v>60</v>
      </c>
      <c r="B63" s="10" t="str">
        <f>TRIM(VLOOKUP($F63,'[1]Teams'!$A$1:$H$307,2,FALSE))</f>
        <v>Latvia</v>
      </c>
      <c r="C63" s="10" t="str">
        <f>TRIM(VLOOKUP($F63,'[1]Teams'!$A$1:$H$307,4,FALSE))</f>
        <v>Mona-X</v>
      </c>
      <c r="D63" s="10" t="str">
        <f>TRIM(VLOOKUP($F63,'[1]Teams'!$A$1:$H$307,8,FALSE))</f>
        <v>Baiba Ozola, Peteris Zarins</v>
      </c>
      <c r="E63" s="10">
        <v>60</v>
      </c>
      <c r="F63" s="11">
        <v>74</v>
      </c>
      <c r="G63" s="10">
        <v>1440</v>
      </c>
      <c r="H63" s="10">
        <v>0</v>
      </c>
      <c r="I63" s="11">
        <v>1440</v>
      </c>
      <c r="J63" s="10" t="s">
        <v>84</v>
      </c>
      <c r="K63" s="10"/>
      <c r="L63" s="11">
        <v>60</v>
      </c>
      <c r="M63" s="11"/>
      <c r="N63" s="11"/>
      <c r="O63" s="11">
        <v>14</v>
      </c>
      <c r="P63" s="11">
        <v>24</v>
      </c>
      <c r="Q63" s="11"/>
      <c r="R63" s="11"/>
      <c r="S63" s="11"/>
      <c r="T63" s="11"/>
      <c r="U63" s="11"/>
      <c r="V63" s="11"/>
      <c r="W63" s="11">
        <v>5</v>
      </c>
      <c r="X63" s="11"/>
      <c r="Y63" s="11"/>
      <c r="Z63" s="11"/>
      <c r="AA63" s="11"/>
    </row>
    <row r="64" spans="1:27" ht="12.75">
      <c r="A64" s="9">
        <f t="shared" si="0"/>
        <v>61</v>
      </c>
      <c r="B64" s="10" t="str">
        <f>TRIM(VLOOKUP($F64,'[1]Teams'!$A$1:$H$307,2,FALSE))</f>
        <v>Australia</v>
      </c>
      <c r="C64" s="10" t="str">
        <f>TRIM(VLOOKUP($F64,'[1]Teams'!$A$1:$H$307,4,FALSE))</f>
        <v>Glenn and Ron</v>
      </c>
      <c r="D64" s="10" t="str">
        <f>TRIM(VLOOKUP($F64,'[1]Teams'!$A$1:$H$307,8,FALSE))</f>
        <v>Glenn Bridgart, Ron Weibrecht</v>
      </c>
      <c r="E64" s="10">
        <v>61</v>
      </c>
      <c r="F64" s="11">
        <v>183</v>
      </c>
      <c r="G64" s="10">
        <v>1430</v>
      </c>
      <c r="H64" s="10">
        <v>0</v>
      </c>
      <c r="I64" s="11">
        <v>1430</v>
      </c>
      <c r="J64" s="10" t="s">
        <v>85</v>
      </c>
      <c r="K64" s="10"/>
      <c r="L64" s="11">
        <v>61</v>
      </c>
      <c r="M64" s="11">
        <v>44</v>
      </c>
      <c r="N64" s="11"/>
      <c r="O64" s="11"/>
      <c r="P64" s="11">
        <v>25</v>
      </c>
      <c r="Q64" s="11"/>
      <c r="R64" s="11"/>
      <c r="S64" s="11"/>
      <c r="T64" s="11"/>
      <c r="U64" s="11">
        <v>19</v>
      </c>
      <c r="V64" s="11"/>
      <c r="W64" s="11"/>
      <c r="X64" s="11"/>
      <c r="Y64" s="11"/>
      <c r="Z64" s="11"/>
      <c r="AA64" s="11"/>
    </row>
    <row r="65" spans="1:27" ht="12.75">
      <c r="A65" s="9">
        <f t="shared" si="0"/>
        <v>62</v>
      </c>
      <c r="B65" s="10" t="str">
        <f>TRIM(VLOOKUP($F65,'[1]Teams'!$A$1:$H$307,2,FALSE))</f>
        <v>Australia</v>
      </c>
      <c r="C65" s="10">
        <f>TRIM(VLOOKUP($F65,'[1]Teams'!$A$1:$H$307,4,FALSE))</f>
      </c>
      <c r="D65" s="10" t="str">
        <f>TRIM(VLOOKUP($F65,'[1]Teams'!$A$1:$H$307,8,FALSE))</f>
        <v>Gill Fowler, Wendy Stevenson</v>
      </c>
      <c r="E65" s="10">
        <v>62</v>
      </c>
      <c r="F65" s="11">
        <v>56</v>
      </c>
      <c r="G65" s="10">
        <v>1430</v>
      </c>
      <c r="H65" s="10">
        <v>0</v>
      </c>
      <c r="I65" s="11">
        <v>1430</v>
      </c>
      <c r="J65" s="10" t="s">
        <v>86</v>
      </c>
      <c r="K65" s="10"/>
      <c r="L65" s="11">
        <v>62</v>
      </c>
      <c r="M65" s="11"/>
      <c r="N65" s="11">
        <v>4</v>
      </c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</row>
    <row r="66" spans="1:27" ht="12.75">
      <c r="A66" s="9">
        <f t="shared" si="0"/>
        <v>63</v>
      </c>
      <c r="B66" s="10" t="str">
        <f>TRIM(VLOOKUP($F66,'[1]Teams'!$A$1:$H$307,2,FALSE))</f>
        <v>Australia</v>
      </c>
      <c r="C66" s="10" t="str">
        <f>TRIM(VLOOKUP($F66,'[1]Teams'!$A$1:$H$307,4,FALSE))</f>
        <v>The controlled bunglers</v>
      </c>
      <c r="D66" s="10" t="str">
        <f>TRIM(VLOOKUP($F66,'[1]Teams'!$A$1:$H$307,8,FALSE))</f>
        <v>Jean Douglass, Ron Simpson</v>
      </c>
      <c r="E66" s="10">
        <v>63</v>
      </c>
      <c r="F66" s="11">
        <v>23</v>
      </c>
      <c r="G66" s="10">
        <v>1430</v>
      </c>
      <c r="H66" s="10">
        <v>0</v>
      </c>
      <c r="I66" s="11">
        <v>1430</v>
      </c>
      <c r="J66" s="10" t="s">
        <v>87</v>
      </c>
      <c r="K66" s="10"/>
      <c r="L66" s="11">
        <v>63</v>
      </c>
      <c r="M66" s="11"/>
      <c r="N66" s="11"/>
      <c r="O66" s="11">
        <v>15</v>
      </c>
      <c r="P66" s="11">
        <v>26</v>
      </c>
      <c r="Q66" s="11"/>
      <c r="R66" s="11"/>
      <c r="S66" s="11"/>
      <c r="T66" s="11"/>
      <c r="U66" s="11"/>
      <c r="V66" s="11"/>
      <c r="W66" s="11">
        <v>6</v>
      </c>
      <c r="X66" s="11"/>
      <c r="Y66" s="11"/>
      <c r="Z66" s="11"/>
      <c r="AA66" s="11"/>
    </row>
    <row r="67" spans="1:27" ht="25.5">
      <c r="A67" s="9">
        <f t="shared" si="0"/>
        <v>64</v>
      </c>
      <c r="B67" s="10" t="str">
        <f>TRIM(VLOOKUP($F67,'[1]Teams'!$A$1:$H$307,2,FALSE))</f>
        <v>Australia</v>
      </c>
      <c r="C67" s="10" t="str">
        <f>TRIM(VLOOKUP($F67,'[1]Teams'!$A$1:$H$307,4,FALSE))</f>
        <v>SCAR</v>
      </c>
      <c r="D67" s="10" t="str">
        <f>TRIM(VLOOKUP($F67,'[1]Teams'!$A$1:$H$307,8,FALSE))</f>
        <v>Robbie Andrews, Bryn Davies, Rob Gowland</v>
      </c>
      <c r="E67" s="10">
        <v>64</v>
      </c>
      <c r="F67" s="11">
        <v>282</v>
      </c>
      <c r="G67" s="10">
        <v>1430</v>
      </c>
      <c r="H67" s="10">
        <v>0</v>
      </c>
      <c r="I67" s="11">
        <v>1430</v>
      </c>
      <c r="J67" s="10" t="s">
        <v>88</v>
      </c>
      <c r="K67" s="10"/>
      <c r="L67" s="11">
        <v>64</v>
      </c>
      <c r="M67" s="11">
        <v>45</v>
      </c>
      <c r="N67" s="11"/>
      <c r="O67" s="11"/>
      <c r="P67" s="11">
        <v>27</v>
      </c>
      <c r="Q67" s="11"/>
      <c r="R67" s="11"/>
      <c r="S67" s="11"/>
      <c r="T67" s="11"/>
      <c r="U67" s="11">
        <v>20</v>
      </c>
      <c r="V67" s="11"/>
      <c r="W67" s="11"/>
      <c r="X67" s="11"/>
      <c r="Y67" s="11"/>
      <c r="Z67" s="11"/>
      <c r="AA67" s="11"/>
    </row>
    <row r="68" spans="1:27" ht="12.75">
      <c r="A68" s="9">
        <f aca="true" t="shared" si="1" ref="A68:A131">E68</f>
        <v>65</v>
      </c>
      <c r="B68" s="10" t="str">
        <f>TRIM(VLOOKUP($F68,'[1]Teams'!$A$1:$H$307,2,FALSE))</f>
        <v>Australia</v>
      </c>
      <c r="C68" s="10" t="str">
        <f>TRIM(VLOOKUP($F68,'[1]Teams'!$A$1:$H$307,4,FALSE))</f>
        <v>wayfaring women</v>
      </c>
      <c r="D68" s="10" t="str">
        <f>TRIM(VLOOKUP($F68,'[1]Teams'!$A$1:$H$307,8,FALSE))</f>
        <v>Belinda Bright, Alexa McAuley</v>
      </c>
      <c r="E68" s="10">
        <v>65</v>
      </c>
      <c r="F68" s="11">
        <v>120</v>
      </c>
      <c r="G68" s="10">
        <v>1420</v>
      </c>
      <c r="H68" s="10">
        <v>0</v>
      </c>
      <c r="I68" s="11">
        <v>1420</v>
      </c>
      <c r="J68" s="10" t="s">
        <v>89</v>
      </c>
      <c r="K68" s="10"/>
      <c r="L68" s="11">
        <v>65</v>
      </c>
      <c r="M68" s="11"/>
      <c r="N68" s="11">
        <v>5</v>
      </c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</row>
    <row r="69" spans="1:27" ht="12.75">
      <c r="A69" s="9">
        <f t="shared" si="1"/>
        <v>66</v>
      </c>
      <c r="B69" s="10" t="str">
        <f>TRIM(VLOOKUP($F69,'[1]Teams'!$A$1:$H$307,2,FALSE))</f>
        <v>Australia</v>
      </c>
      <c r="C69" s="10" t="str">
        <f>TRIM(VLOOKUP($F69,'[1]Teams'!$A$1:$H$307,4,FALSE))</f>
        <v>humphrey</v>
      </c>
      <c r="D69" s="10" t="str">
        <f>TRIM(VLOOKUP($F69,'[1]Teams'!$A$1:$H$307,8,FALSE))</f>
        <v>Kevin Humphrey, Alaster Neehan</v>
      </c>
      <c r="E69" s="10">
        <v>66</v>
      </c>
      <c r="F69" s="11">
        <v>296</v>
      </c>
      <c r="G69" s="10">
        <v>1410</v>
      </c>
      <c r="H69" s="10">
        <v>0</v>
      </c>
      <c r="I69" s="11">
        <v>1410</v>
      </c>
      <c r="J69" s="10" t="s">
        <v>90</v>
      </c>
      <c r="K69" s="10"/>
      <c r="L69" s="11">
        <v>66</v>
      </c>
      <c r="M69" s="11">
        <v>46</v>
      </c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</row>
    <row r="70" spans="1:27" ht="12.75">
      <c r="A70" s="9">
        <f t="shared" si="1"/>
        <v>67</v>
      </c>
      <c r="B70" s="10" t="str">
        <f>TRIM(VLOOKUP($F70,'[1]Teams'!$A$1:$H$307,2,FALSE))</f>
        <v>Australia</v>
      </c>
      <c r="C70" s="10" t="str">
        <f>TRIM(VLOOKUP($F70,'[1]Teams'!$A$1:$H$307,4,FALSE))</f>
        <v>Camerons</v>
      </c>
      <c r="D70" s="10" t="str">
        <f>TRIM(VLOOKUP($F70,'[1]Teams'!$A$1:$H$307,8,FALSE))</f>
        <v>Robin Cameron, David Cameron</v>
      </c>
      <c r="E70" s="10">
        <v>67</v>
      </c>
      <c r="F70" s="11">
        <v>322</v>
      </c>
      <c r="G70" s="10">
        <v>1410</v>
      </c>
      <c r="H70" s="10">
        <v>0</v>
      </c>
      <c r="I70" s="11">
        <v>1410</v>
      </c>
      <c r="J70" s="10" t="s">
        <v>91</v>
      </c>
      <c r="K70" s="10"/>
      <c r="L70" s="11">
        <v>67</v>
      </c>
      <c r="M70" s="11"/>
      <c r="N70" s="11"/>
      <c r="O70" s="11">
        <v>16</v>
      </c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1:27" ht="12.75">
      <c r="A71" s="9">
        <f t="shared" si="1"/>
        <v>68</v>
      </c>
      <c r="B71" s="10" t="str">
        <f>TRIM(VLOOKUP($F71,'[1]Teams'!$A$1:$H$307,2,FALSE))</f>
        <v>Australia</v>
      </c>
      <c r="C71" s="10" t="str">
        <f>TRIM(VLOOKUP($F71,'[1]Teams'!$A$1:$H$307,4,FALSE))</f>
        <v>George/Parr</v>
      </c>
      <c r="D71" s="10" t="str">
        <f>TRIM(VLOOKUP($F71,'[1]Teams'!$A$1:$H$307,8,FALSE))</f>
        <v>Simon George, Joanna Parr</v>
      </c>
      <c r="E71" s="10">
        <v>68</v>
      </c>
      <c r="F71" s="11">
        <v>184</v>
      </c>
      <c r="G71" s="10">
        <v>1410</v>
      </c>
      <c r="H71" s="10">
        <v>0</v>
      </c>
      <c r="I71" s="11">
        <v>1410</v>
      </c>
      <c r="J71" s="10" t="s">
        <v>92</v>
      </c>
      <c r="K71" s="10"/>
      <c r="L71" s="11">
        <v>68</v>
      </c>
      <c r="M71" s="11"/>
      <c r="N71" s="11"/>
      <c r="O71" s="11">
        <v>17</v>
      </c>
      <c r="P71" s="11">
        <v>28</v>
      </c>
      <c r="Q71" s="11"/>
      <c r="R71" s="11"/>
      <c r="S71" s="11"/>
      <c r="T71" s="11"/>
      <c r="U71" s="11"/>
      <c r="V71" s="11"/>
      <c r="W71" s="11">
        <v>7</v>
      </c>
      <c r="X71" s="11"/>
      <c r="Y71" s="11"/>
      <c r="Z71" s="11"/>
      <c r="AA71" s="11"/>
    </row>
    <row r="72" spans="1:27" ht="12.75">
      <c r="A72" s="9">
        <f t="shared" si="1"/>
        <v>69</v>
      </c>
      <c r="B72" s="10" t="str">
        <f>TRIM(VLOOKUP($F72,'[1]Teams'!$A$1:$H$307,2,FALSE))</f>
        <v>Australia</v>
      </c>
      <c r="C72" s="10" t="str">
        <f>TRIM(VLOOKUP($F72,'[1]Teams'!$A$1:$H$307,4,FALSE))</f>
        <v>Okidoki</v>
      </c>
      <c r="D72" s="10" t="str">
        <f>TRIM(VLOOKUP($F72,'[1]Teams'!$A$1:$H$307,8,FALSE))</f>
        <v>Lex Bull, Stuart McFadzean</v>
      </c>
      <c r="E72" s="10">
        <v>69</v>
      </c>
      <c r="F72" s="11">
        <v>267</v>
      </c>
      <c r="G72" s="10">
        <v>1410</v>
      </c>
      <c r="H72" s="10">
        <v>0</v>
      </c>
      <c r="I72" s="11">
        <v>1410</v>
      </c>
      <c r="J72" s="10" t="s">
        <v>93</v>
      </c>
      <c r="K72" s="10"/>
      <c r="L72" s="11">
        <v>69</v>
      </c>
      <c r="M72" s="11">
        <v>47</v>
      </c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</row>
    <row r="73" spans="1:27" ht="12.75">
      <c r="A73" s="9">
        <f t="shared" si="1"/>
        <v>70</v>
      </c>
      <c r="B73" s="10" t="str">
        <f>TRIM(VLOOKUP($F73,'[1]Teams'!$A$1:$H$307,2,FALSE))</f>
        <v>Australia</v>
      </c>
      <c r="C73" s="10" t="str">
        <f>TRIM(VLOOKUP($F73,'[1]Teams'!$A$1:$H$307,4,FALSE))</f>
        <v>TASSA</v>
      </c>
      <c r="D73" s="10" t="str">
        <f>TRIM(VLOOKUP($F73,'[1]Teams'!$A$1:$H$307,8,FALSE))</f>
        <v>Christine Brown, Kay Haarsma</v>
      </c>
      <c r="E73" s="10">
        <v>70</v>
      </c>
      <c r="F73" s="11">
        <v>119</v>
      </c>
      <c r="G73" s="10">
        <v>1400</v>
      </c>
      <c r="H73" s="10">
        <v>0</v>
      </c>
      <c r="I73" s="11">
        <v>1400</v>
      </c>
      <c r="J73" s="10" t="s">
        <v>94</v>
      </c>
      <c r="K73" s="10"/>
      <c r="L73" s="11">
        <v>70</v>
      </c>
      <c r="M73" s="11"/>
      <c r="N73" s="11">
        <v>6</v>
      </c>
      <c r="O73" s="11"/>
      <c r="P73" s="11">
        <v>29</v>
      </c>
      <c r="Q73" s="11"/>
      <c r="R73" s="11"/>
      <c r="S73" s="11"/>
      <c r="T73" s="11"/>
      <c r="U73" s="11"/>
      <c r="V73" s="11">
        <v>2</v>
      </c>
      <c r="W73" s="11"/>
      <c r="X73" s="11"/>
      <c r="Y73" s="11"/>
      <c r="Z73" s="11"/>
      <c r="AA73" s="11"/>
    </row>
    <row r="74" spans="1:27" ht="12.75">
      <c r="A74" s="9">
        <f t="shared" si="1"/>
        <v>71</v>
      </c>
      <c r="B74" s="10" t="str">
        <f>TRIM(VLOOKUP($F74,'[1]Teams'!$A$1:$H$307,2,FALSE))</f>
        <v>Australia</v>
      </c>
      <c r="C74" s="10" t="str">
        <f>TRIM(VLOOKUP($F74,'[1]Teams'!$A$1:$H$307,4,FALSE))</f>
        <v>firman/nemeth</v>
      </c>
      <c r="D74" s="10" t="str">
        <f>TRIM(VLOOKUP($F74,'[1]Teams'!$A$1:$H$307,8,FALSE))</f>
        <v>David Firman, Mark Nemeth</v>
      </c>
      <c r="E74" s="10">
        <v>71</v>
      </c>
      <c r="F74" s="11">
        <v>111</v>
      </c>
      <c r="G74" s="10">
        <v>1390</v>
      </c>
      <c r="H74" s="10">
        <v>0</v>
      </c>
      <c r="I74" s="11">
        <v>1390</v>
      </c>
      <c r="J74" s="10" t="s">
        <v>95</v>
      </c>
      <c r="K74" s="10"/>
      <c r="L74" s="11">
        <v>71</v>
      </c>
      <c r="M74" s="11">
        <v>48</v>
      </c>
      <c r="N74" s="11"/>
      <c r="O74" s="11"/>
      <c r="P74" s="11">
        <v>30</v>
      </c>
      <c r="Q74" s="11"/>
      <c r="R74" s="11"/>
      <c r="S74" s="11"/>
      <c r="T74" s="11"/>
      <c r="U74" s="11">
        <v>21</v>
      </c>
      <c r="V74" s="11"/>
      <c r="W74" s="11"/>
      <c r="X74" s="11"/>
      <c r="Y74" s="11"/>
      <c r="Z74" s="11"/>
      <c r="AA74" s="11"/>
    </row>
    <row r="75" spans="1:27" ht="12.75">
      <c r="A75" s="9">
        <f t="shared" si="1"/>
        <v>72</v>
      </c>
      <c r="B75" s="10" t="str">
        <f>TRIM(VLOOKUP($F75,'[1]Teams'!$A$1:$H$307,2,FALSE))</f>
        <v>Australia</v>
      </c>
      <c r="C75" s="10" t="str">
        <f>TRIM(VLOOKUP($F75,'[1]Teams'!$A$1:$H$307,4,FALSE))</f>
        <v>The Penguin Eaters</v>
      </c>
      <c r="D75" s="10" t="str">
        <f>TRIM(VLOOKUP($F75,'[1]Teams'!$A$1:$H$307,8,FALSE))</f>
        <v>Louis Elson, Callum Fagg</v>
      </c>
      <c r="E75" s="10">
        <v>72</v>
      </c>
      <c r="F75" s="11">
        <v>157</v>
      </c>
      <c r="G75" s="10">
        <v>1390</v>
      </c>
      <c r="H75" s="10">
        <v>0</v>
      </c>
      <c r="I75" s="11">
        <v>1390</v>
      </c>
      <c r="J75" s="10" t="s">
        <v>96</v>
      </c>
      <c r="K75" s="10"/>
      <c r="L75" s="11">
        <v>72</v>
      </c>
      <c r="M75" s="11"/>
      <c r="N75" s="11"/>
      <c r="O75" s="11"/>
      <c r="P75" s="11"/>
      <c r="Q75" s="11"/>
      <c r="R75" s="11"/>
      <c r="S75" s="11">
        <v>1</v>
      </c>
      <c r="T75" s="11"/>
      <c r="U75" s="11"/>
      <c r="V75" s="11"/>
      <c r="W75" s="11"/>
      <c r="X75" s="11"/>
      <c r="Y75" s="11"/>
      <c r="Z75" s="11"/>
      <c r="AA75" s="11"/>
    </row>
    <row r="76" spans="1:27" ht="12.75">
      <c r="A76" s="9">
        <f t="shared" si="1"/>
        <v>73</v>
      </c>
      <c r="B76" s="10" t="str">
        <f>TRIM(VLOOKUP($F76,'[1]Teams'!$A$1:$H$307,2,FALSE))</f>
        <v>Australia</v>
      </c>
      <c r="C76" s="10" t="str">
        <f>TRIM(VLOOKUP($F76,'[1]Teams'!$A$1:$H$307,4,FALSE))</f>
        <v>Leanne&amp;Caz</v>
      </c>
      <c r="D76" s="10" t="str">
        <f>TRIM(VLOOKUP($F76,'[1]Teams'!$A$1:$H$307,8,FALSE))</f>
        <v>Carolyn Haupt, Leanne Wilkinson</v>
      </c>
      <c r="E76" s="10">
        <v>73</v>
      </c>
      <c r="F76" s="11">
        <v>118</v>
      </c>
      <c r="G76" s="10">
        <v>1390</v>
      </c>
      <c r="H76" s="10">
        <v>0</v>
      </c>
      <c r="I76" s="11">
        <v>1390</v>
      </c>
      <c r="J76" s="10" t="s">
        <v>97</v>
      </c>
      <c r="K76" s="10"/>
      <c r="L76" s="11">
        <v>73</v>
      </c>
      <c r="M76" s="11"/>
      <c r="N76" s="11">
        <v>7</v>
      </c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</row>
    <row r="77" spans="1:27" ht="12.75">
      <c r="A77" s="9">
        <f t="shared" si="1"/>
        <v>74</v>
      </c>
      <c r="B77" s="10" t="str">
        <f>TRIM(VLOOKUP($F77,'[1]Teams'!$A$1:$H$307,2,FALSE))</f>
        <v>Australia</v>
      </c>
      <c r="C77" s="10" t="str">
        <f>TRIM(VLOOKUP($F77,'[1]Teams'!$A$1:$H$307,4,FALSE))</f>
        <v>BUSHY BLUDGERS</v>
      </c>
      <c r="D77" s="10" t="str">
        <f>TRIM(VLOOKUP($F77,'[1]Teams'!$A$1:$H$307,8,FALSE))</f>
        <v>Tim Dent, Rob Taylor</v>
      </c>
      <c r="E77" s="10">
        <v>74</v>
      </c>
      <c r="F77" s="11">
        <v>96</v>
      </c>
      <c r="G77" s="10">
        <v>1380</v>
      </c>
      <c r="H77" s="10">
        <v>0</v>
      </c>
      <c r="I77" s="11">
        <v>1380</v>
      </c>
      <c r="J77" s="10" t="s">
        <v>98</v>
      </c>
      <c r="K77" s="10"/>
      <c r="L77" s="11">
        <v>74</v>
      </c>
      <c r="M77" s="11">
        <v>49</v>
      </c>
      <c r="N77" s="11"/>
      <c r="O77" s="11"/>
      <c r="P77" s="11">
        <v>31</v>
      </c>
      <c r="Q77" s="11">
        <v>5</v>
      </c>
      <c r="R77" s="11"/>
      <c r="S77" s="11"/>
      <c r="T77" s="11"/>
      <c r="U77" s="11">
        <v>22</v>
      </c>
      <c r="V77" s="11"/>
      <c r="W77" s="11"/>
      <c r="X77" s="11">
        <v>5</v>
      </c>
      <c r="Y77" s="11"/>
      <c r="Z77" s="11"/>
      <c r="AA77" s="11"/>
    </row>
    <row r="78" spans="1:27" ht="12.75">
      <c r="A78" s="9">
        <f t="shared" si="1"/>
        <v>75</v>
      </c>
      <c r="B78" s="10" t="str">
        <f>TRIM(VLOOKUP($F78,'[1]Teams'!$A$1:$H$307,2,FALSE))</f>
        <v>Australia</v>
      </c>
      <c r="C78" s="10" t="str">
        <f>TRIM(VLOOKUP($F78,'[1]Teams'!$A$1:$H$307,4,FALSE))</f>
        <v>ANDREW AND ROD</v>
      </c>
      <c r="D78" s="10" t="str">
        <f>TRIM(VLOOKUP($F78,'[1]Teams'!$A$1:$H$307,8,FALSE))</f>
        <v>Rod Lawlor, Andrew Walker</v>
      </c>
      <c r="E78" s="10">
        <v>75</v>
      </c>
      <c r="F78" s="11">
        <v>5</v>
      </c>
      <c r="G78" s="10">
        <v>1370</v>
      </c>
      <c r="H78" s="10">
        <v>0</v>
      </c>
      <c r="I78" s="11">
        <v>1370</v>
      </c>
      <c r="J78" s="10" t="s">
        <v>99</v>
      </c>
      <c r="K78" s="10"/>
      <c r="L78" s="11">
        <v>75</v>
      </c>
      <c r="M78" s="11">
        <v>50</v>
      </c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</row>
    <row r="79" spans="1:27" ht="12.75">
      <c r="A79" s="9">
        <f t="shared" si="1"/>
        <v>76</v>
      </c>
      <c r="B79" s="10" t="str">
        <f>TRIM(VLOOKUP($F79,'[1]Teams'!$A$1:$H$307,2,FALSE))</f>
        <v>Australia</v>
      </c>
      <c r="C79" s="10" t="str">
        <f>TRIM(VLOOKUP($F79,'[1]Teams'!$A$1:$H$307,4,FALSE))</f>
        <v>Mountain Devils</v>
      </c>
      <c r="D79" s="10" t="str">
        <f>TRIM(VLOOKUP($F79,'[1]Teams'!$A$1:$H$307,8,FALSE))</f>
        <v>Mark Freeman, Martin Krause</v>
      </c>
      <c r="E79" s="10">
        <v>76</v>
      </c>
      <c r="F79" s="11">
        <v>274</v>
      </c>
      <c r="G79" s="10">
        <v>1370</v>
      </c>
      <c r="H79" s="10">
        <v>0</v>
      </c>
      <c r="I79" s="11">
        <v>1370</v>
      </c>
      <c r="J79" s="10" t="s">
        <v>100</v>
      </c>
      <c r="K79" s="10"/>
      <c r="L79" s="11">
        <v>76</v>
      </c>
      <c r="M79" s="11">
        <v>51</v>
      </c>
      <c r="N79" s="11"/>
      <c r="O79" s="11"/>
      <c r="P79" s="11">
        <v>32</v>
      </c>
      <c r="Q79" s="11"/>
      <c r="R79" s="11"/>
      <c r="S79" s="11"/>
      <c r="T79" s="11"/>
      <c r="U79" s="11">
        <v>23</v>
      </c>
      <c r="V79" s="11"/>
      <c r="W79" s="11"/>
      <c r="X79" s="11"/>
      <c r="Y79" s="11"/>
      <c r="Z79" s="11"/>
      <c r="AA79" s="11"/>
    </row>
    <row r="80" spans="1:27" ht="12.75">
      <c r="A80" s="9">
        <f t="shared" si="1"/>
        <v>77</v>
      </c>
      <c r="B80" s="10" t="str">
        <f>TRIM(VLOOKUP($F80,'[1]Teams'!$A$1:$H$307,2,FALSE))</f>
        <v>Latvia</v>
      </c>
      <c r="C80" s="10" t="str">
        <f>TRIM(VLOOKUP($F80,'[1]Teams'!$A$1:$H$307,4,FALSE))</f>
        <v>Concorde S</v>
      </c>
      <c r="D80" s="10" t="str">
        <f>TRIM(VLOOKUP($F80,'[1]Teams'!$A$1:$H$307,8,FALSE))</f>
        <v>Ilze Lapina, Zane Rozenbaha</v>
      </c>
      <c r="E80" s="10">
        <v>77</v>
      </c>
      <c r="F80" s="11">
        <v>99</v>
      </c>
      <c r="G80" s="10">
        <v>1350</v>
      </c>
      <c r="H80" s="10">
        <v>0</v>
      </c>
      <c r="I80" s="11">
        <v>1350</v>
      </c>
      <c r="J80" s="10" t="s">
        <v>101</v>
      </c>
      <c r="K80" s="10"/>
      <c r="L80" s="11">
        <v>77</v>
      </c>
      <c r="M80" s="11"/>
      <c r="N80" s="11">
        <v>8</v>
      </c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</row>
    <row r="81" spans="1:27" ht="12.75">
      <c r="A81" s="9">
        <f t="shared" si="1"/>
        <v>78</v>
      </c>
      <c r="B81" s="10" t="str">
        <f>TRIM(VLOOKUP($F81,'[1]Teams'!$A$1:$H$307,2,FALSE))</f>
        <v>New Zealand</v>
      </c>
      <c r="C81" s="10" t="str">
        <f>TRIM(VLOOKUP($F81,'[1]Teams'!$A$1:$H$307,4,FALSE))</f>
        <v>Right Foot Left</v>
      </c>
      <c r="D81" s="10" t="str">
        <f>TRIM(VLOOKUP($F81,'[1]Teams'!$A$1:$H$307,8,FALSE))</f>
        <v>Jenny Cossey, Fanny Lariviere</v>
      </c>
      <c r="E81" s="10">
        <v>78</v>
      </c>
      <c r="F81" s="11">
        <v>237</v>
      </c>
      <c r="G81" s="10">
        <v>1300</v>
      </c>
      <c r="H81" s="10">
        <v>40</v>
      </c>
      <c r="I81" s="11">
        <v>1340</v>
      </c>
      <c r="J81" s="10" t="s">
        <v>102</v>
      </c>
      <c r="K81" s="10"/>
      <c r="L81" s="11">
        <v>78</v>
      </c>
      <c r="M81" s="11"/>
      <c r="N81" s="11">
        <v>9</v>
      </c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</row>
    <row r="82" spans="1:27" ht="12.75">
      <c r="A82" s="9">
        <f t="shared" si="1"/>
        <v>79</v>
      </c>
      <c r="B82" s="10" t="str">
        <f>TRIM(VLOOKUP($F82,'[1]Teams'!$A$1:$H$307,2,FALSE))</f>
        <v>Australia</v>
      </c>
      <c r="C82" s="10">
        <f>TRIM(VLOOKUP($F82,'[1]Teams'!$A$1:$H$307,4,FALSE))</f>
      </c>
      <c r="D82" s="10" t="str">
        <f>TRIM(VLOOKUP($F82,'[1]Teams'!$A$1:$H$307,8,FALSE))</f>
        <v>Jim Langford, Chip Lundstrom</v>
      </c>
      <c r="E82" s="10">
        <v>79</v>
      </c>
      <c r="F82" s="11">
        <v>125</v>
      </c>
      <c r="G82" s="10">
        <v>1290</v>
      </c>
      <c r="H82" s="10">
        <v>50</v>
      </c>
      <c r="I82" s="11">
        <v>1340</v>
      </c>
      <c r="J82" s="10" t="s">
        <v>103</v>
      </c>
      <c r="K82" s="10"/>
      <c r="L82" s="11">
        <v>79</v>
      </c>
      <c r="M82" s="11">
        <v>52</v>
      </c>
      <c r="N82" s="11"/>
      <c r="O82" s="11"/>
      <c r="P82" s="11">
        <v>33</v>
      </c>
      <c r="Q82" s="11">
        <v>6</v>
      </c>
      <c r="R82" s="11"/>
      <c r="S82" s="11"/>
      <c r="T82" s="11"/>
      <c r="U82" s="11">
        <v>24</v>
      </c>
      <c r="V82" s="11"/>
      <c r="W82" s="11"/>
      <c r="X82" s="11">
        <v>6</v>
      </c>
      <c r="Y82" s="11"/>
      <c r="Z82" s="11"/>
      <c r="AA82" s="11"/>
    </row>
    <row r="83" spans="1:27" ht="25.5">
      <c r="A83" s="9">
        <f t="shared" si="1"/>
        <v>80</v>
      </c>
      <c r="B83" s="10" t="str">
        <f>TRIM(VLOOKUP($F83,'[1]Teams'!$A$1:$H$307,2,FALSE))</f>
        <v>Australia</v>
      </c>
      <c r="C83" s="10" t="str">
        <f>TRIM(VLOOKUP($F83,'[1]Teams'!$A$1:$H$307,4,FALSE))</f>
        <v>Lake Macquarie Rogainers</v>
      </c>
      <c r="D83" s="10" t="str">
        <f>TRIM(VLOOKUP($F83,'[1]Teams'!$A$1:$H$307,8,FALSE))</f>
        <v>Will de Sain, Robert Preston, Bert van Netten</v>
      </c>
      <c r="E83" s="10">
        <v>80</v>
      </c>
      <c r="F83" s="11">
        <v>102</v>
      </c>
      <c r="G83" s="10">
        <v>1340</v>
      </c>
      <c r="H83" s="10">
        <v>0</v>
      </c>
      <c r="I83" s="11">
        <v>1340</v>
      </c>
      <c r="J83" s="10" t="s">
        <v>104</v>
      </c>
      <c r="K83" s="10"/>
      <c r="L83" s="11">
        <v>80</v>
      </c>
      <c r="M83" s="11">
        <v>53</v>
      </c>
      <c r="N83" s="11"/>
      <c r="O83" s="11"/>
      <c r="P83" s="11">
        <v>34</v>
      </c>
      <c r="Q83" s="11">
        <v>7</v>
      </c>
      <c r="R83" s="11"/>
      <c r="S83" s="11"/>
      <c r="T83" s="11"/>
      <c r="U83" s="11">
        <v>25</v>
      </c>
      <c r="V83" s="11"/>
      <c r="W83" s="11"/>
      <c r="X83" s="11">
        <v>7</v>
      </c>
      <c r="Y83" s="11"/>
      <c r="Z83" s="11"/>
      <c r="AA83" s="11"/>
    </row>
    <row r="84" spans="1:27" ht="12.75">
      <c r="A84" s="9">
        <f t="shared" si="1"/>
        <v>81</v>
      </c>
      <c r="B84" s="10" t="str">
        <f>TRIM(VLOOKUP($F84,'[1]Teams'!$A$1:$H$307,2,FALSE))</f>
        <v>Australia</v>
      </c>
      <c r="C84" s="10" t="str">
        <f>TRIM(VLOOKUP($F84,'[1]Teams'!$A$1:$H$307,4,FALSE))</f>
        <v>Whippet</v>
      </c>
      <c r="D84" s="10" t="str">
        <f>TRIM(VLOOKUP($F84,'[1]Teams'!$A$1:$H$307,8,FALSE))</f>
        <v>Stephen Mundell, Ricky Thackray</v>
      </c>
      <c r="E84" s="10">
        <v>81</v>
      </c>
      <c r="F84" s="11">
        <v>7</v>
      </c>
      <c r="G84" s="10">
        <v>0</v>
      </c>
      <c r="H84" s="10">
        <v>1340</v>
      </c>
      <c r="I84" s="11">
        <v>1340</v>
      </c>
      <c r="J84" s="10" t="s">
        <v>43</v>
      </c>
      <c r="K84" s="10"/>
      <c r="L84" s="11">
        <v>81</v>
      </c>
      <c r="M84" s="11">
        <v>54</v>
      </c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</row>
    <row r="85" spans="1:27" ht="25.5">
      <c r="A85" s="9">
        <f t="shared" si="1"/>
        <v>82</v>
      </c>
      <c r="B85" s="10" t="str">
        <f>TRIM(VLOOKUP($F85,'[1]Teams'!$A$1:$H$307,2,FALSE))</f>
        <v>Australia</v>
      </c>
      <c r="C85" s="10">
        <f>TRIM(VLOOKUP($F85,'[1]Teams'!$A$1:$H$307,4,FALSE))</f>
      </c>
      <c r="D85" s="10" t="str">
        <f>TRIM(VLOOKUP($F85,'[1]Teams'!$A$1:$H$307,8,FALSE))</f>
        <v>Richard Arney, Grant Jeffrey, Neil Phillips</v>
      </c>
      <c r="E85" s="10">
        <v>82</v>
      </c>
      <c r="F85" s="11">
        <v>126</v>
      </c>
      <c r="G85" s="10">
        <v>1330</v>
      </c>
      <c r="H85" s="10">
        <v>0</v>
      </c>
      <c r="I85" s="11">
        <v>1330</v>
      </c>
      <c r="J85" s="10" t="s">
        <v>105</v>
      </c>
      <c r="K85" s="10"/>
      <c r="L85" s="11">
        <v>82</v>
      </c>
      <c r="M85" s="11">
        <v>55</v>
      </c>
      <c r="N85" s="11"/>
      <c r="O85" s="11"/>
      <c r="P85" s="11">
        <v>35</v>
      </c>
      <c r="Q85" s="11"/>
      <c r="R85" s="11"/>
      <c r="S85" s="11"/>
      <c r="T85" s="11"/>
      <c r="U85" s="11">
        <v>26</v>
      </c>
      <c r="V85" s="11"/>
      <c r="W85" s="11"/>
      <c r="X85" s="11"/>
      <c r="Y85" s="11"/>
      <c r="Z85" s="11"/>
      <c r="AA85" s="11"/>
    </row>
    <row r="86" spans="1:26" ht="12.75">
      <c r="A86" s="9">
        <f t="shared" si="1"/>
        <v>83</v>
      </c>
      <c r="B86" s="10" t="str">
        <f>TRIM(VLOOKUP($F86,'[1]Teams'!$A$1:$H$307,2,FALSE))</f>
        <v>Australia</v>
      </c>
      <c r="C86" s="10" t="str">
        <f>TRIM(VLOOKUP($F86,'[1]Teams'!$A$1:$H$307,4,FALSE))</f>
        <v>Woodperrott</v>
      </c>
      <c r="D86" s="10" t="str">
        <f>TRIM(VLOOKUP($F86,'[1]Teams'!$A$1:$H$307,8,FALSE))</f>
        <v>Tony Perrott, Liz Wood</v>
      </c>
      <c r="E86" s="10">
        <v>83</v>
      </c>
      <c r="F86" s="11">
        <v>97</v>
      </c>
      <c r="G86" s="10">
        <v>1320</v>
      </c>
      <c r="H86" s="10">
        <v>0</v>
      </c>
      <c r="I86" s="11">
        <v>1320</v>
      </c>
      <c r="J86" s="10" t="s">
        <v>106</v>
      </c>
      <c r="K86" s="10"/>
      <c r="L86" s="11">
        <v>83</v>
      </c>
      <c r="M86" s="11"/>
      <c r="N86" s="11"/>
      <c r="O86" s="11">
        <v>18</v>
      </c>
      <c r="P86" s="11">
        <v>36</v>
      </c>
      <c r="Q86" s="11"/>
      <c r="R86" s="11"/>
      <c r="S86" s="11"/>
      <c r="T86" s="11"/>
      <c r="U86" s="11"/>
      <c r="V86" s="11"/>
      <c r="W86" s="11">
        <v>8</v>
      </c>
      <c r="X86" s="11"/>
      <c r="Y86" s="11"/>
      <c r="Z86" s="11"/>
    </row>
    <row r="87" spans="1:26" ht="12.75">
      <c r="A87" s="9">
        <f t="shared" si="1"/>
        <v>84</v>
      </c>
      <c r="B87" s="10" t="str">
        <f>TRIM(VLOOKUP($F87,'[1]Teams'!$A$1:$H$307,2,FALSE))</f>
        <v>Australia</v>
      </c>
      <c r="C87" s="10" t="str">
        <f>TRIM(VLOOKUP($F87,'[1]Teams'!$A$1:$H$307,4,FALSE))</f>
        <v>PLOD</v>
      </c>
      <c r="D87" s="10" t="str">
        <f>TRIM(VLOOKUP($F87,'[1]Teams'!$A$1:$H$307,8,FALSE))</f>
        <v>Ron Avery, Andrew Cox</v>
      </c>
      <c r="E87" s="10">
        <v>84</v>
      </c>
      <c r="F87" s="11">
        <v>211</v>
      </c>
      <c r="G87" s="10">
        <v>1310</v>
      </c>
      <c r="H87" s="10">
        <v>0</v>
      </c>
      <c r="I87" s="11">
        <v>1310</v>
      </c>
      <c r="J87" s="10" t="s">
        <v>107</v>
      </c>
      <c r="K87" s="10"/>
      <c r="L87" s="11">
        <v>84</v>
      </c>
      <c r="M87" s="11">
        <v>56</v>
      </c>
      <c r="N87" s="11"/>
      <c r="O87" s="11"/>
      <c r="P87" s="11">
        <v>37</v>
      </c>
      <c r="Q87" s="11"/>
      <c r="R87" s="11"/>
      <c r="S87" s="11"/>
      <c r="T87" s="11"/>
      <c r="U87" s="11">
        <v>27</v>
      </c>
      <c r="V87" s="11"/>
      <c r="W87" s="11"/>
      <c r="X87" s="11"/>
      <c r="Y87" s="11"/>
      <c r="Z87" s="11"/>
    </row>
    <row r="88" spans="1:26" ht="12.75">
      <c r="A88" s="9">
        <f t="shared" si="1"/>
        <v>85</v>
      </c>
      <c r="B88" s="10" t="str">
        <f>TRIM(VLOOKUP($F88,'[1]Teams'!$A$1:$H$307,2,FALSE))</f>
        <v>Australia</v>
      </c>
      <c r="C88" s="10" t="str">
        <f>TRIM(VLOOKUP($F88,'[1]Teams'!$A$1:$H$307,4,FALSE))</f>
        <v>Horton Horrors</v>
      </c>
      <c r="D88" s="10" t="str">
        <f>TRIM(VLOOKUP($F88,'[1]Teams'!$A$1:$H$307,8,FALSE))</f>
        <v>Owen Horton, Ashley Horton</v>
      </c>
      <c r="E88" s="10">
        <v>85</v>
      </c>
      <c r="F88" s="11">
        <v>40</v>
      </c>
      <c r="G88" s="10">
        <v>1300</v>
      </c>
      <c r="H88" s="10">
        <v>0</v>
      </c>
      <c r="I88" s="11">
        <v>1300</v>
      </c>
      <c r="J88" s="10" t="s">
        <v>108</v>
      </c>
      <c r="K88" s="10"/>
      <c r="L88" s="11">
        <v>85</v>
      </c>
      <c r="M88" s="11">
        <v>57</v>
      </c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25.5">
      <c r="A89" s="9">
        <f t="shared" si="1"/>
        <v>86</v>
      </c>
      <c r="B89" s="10" t="str">
        <f>TRIM(VLOOKUP($F89,'[1]Teams'!$A$1:$H$307,2,FALSE))</f>
        <v>Australia</v>
      </c>
      <c r="C89" s="10" t="str">
        <f>TRIM(VLOOKUP($F89,'[1]Teams'!$A$1:$H$307,4,FALSE))</f>
        <v>chocolate fairies</v>
      </c>
      <c r="D89" s="10" t="str">
        <f>TRIM(VLOOKUP($F89,'[1]Teams'!$A$1:$H$307,8,FALSE))</f>
        <v>Andrew Baker, Fiona Copley, Kath Copland</v>
      </c>
      <c r="E89" s="10">
        <v>86</v>
      </c>
      <c r="F89" s="11">
        <v>209</v>
      </c>
      <c r="G89" s="10">
        <v>1300</v>
      </c>
      <c r="H89" s="10">
        <v>0</v>
      </c>
      <c r="I89" s="11">
        <v>1300</v>
      </c>
      <c r="J89" s="10" t="s">
        <v>109</v>
      </c>
      <c r="K89" s="10"/>
      <c r="L89" s="11">
        <v>86</v>
      </c>
      <c r="M89" s="11"/>
      <c r="N89" s="11"/>
      <c r="O89" s="11">
        <v>19</v>
      </c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2.75">
      <c r="A90" s="9">
        <f t="shared" si="1"/>
        <v>87</v>
      </c>
      <c r="B90" s="10" t="str">
        <f>TRIM(VLOOKUP($F90,'[1]Teams'!$A$1:$H$307,2,FALSE))</f>
        <v>Australia</v>
      </c>
      <c r="C90" s="10" t="str">
        <f>TRIM(VLOOKUP($F90,'[1]Teams'!$A$1:$H$307,4,FALSE))</f>
        <v>Double D</v>
      </c>
      <c r="D90" s="10" t="str">
        <f>TRIM(VLOOKUP($F90,'[1]Teams'!$A$1:$H$307,8,FALSE))</f>
        <v>David Cole, Dave van der Koogh</v>
      </c>
      <c r="E90" s="10">
        <v>87</v>
      </c>
      <c r="F90" s="11">
        <v>329</v>
      </c>
      <c r="G90" s="10">
        <v>1290</v>
      </c>
      <c r="H90" s="10">
        <v>0</v>
      </c>
      <c r="I90" s="11">
        <v>1290</v>
      </c>
      <c r="J90" s="10" t="s">
        <v>110</v>
      </c>
      <c r="K90" s="10"/>
      <c r="L90" s="11">
        <v>87</v>
      </c>
      <c r="M90" s="11">
        <v>58</v>
      </c>
      <c r="N90" s="11"/>
      <c r="O90" s="11"/>
      <c r="P90" s="11">
        <v>38</v>
      </c>
      <c r="Q90" s="11"/>
      <c r="R90" s="11"/>
      <c r="S90" s="11"/>
      <c r="T90" s="11"/>
      <c r="U90" s="11">
        <v>28</v>
      </c>
      <c r="V90" s="11"/>
      <c r="W90" s="11"/>
      <c r="X90" s="11"/>
      <c r="Y90" s="11"/>
      <c r="Z90" s="11"/>
    </row>
    <row r="91" spans="1:26" ht="12.75">
      <c r="A91" s="9">
        <f t="shared" si="1"/>
        <v>88</v>
      </c>
      <c r="B91" s="10" t="str">
        <f>TRIM(VLOOKUP($F91,'[1]Teams'!$A$1:$H$307,2,FALSE))</f>
        <v>Australia</v>
      </c>
      <c r="C91" s="10">
        <f>TRIM(VLOOKUP($F91,'[1]Teams'!$A$1:$H$307,4,FALSE))</f>
      </c>
      <c r="D91" s="10" t="str">
        <f>TRIM(VLOOKUP($F91,'[1]Teams'!$A$1:$H$307,8,FALSE))</f>
        <v>John Brown, Sue Brown</v>
      </c>
      <c r="E91" s="10">
        <v>88</v>
      </c>
      <c r="F91" s="11">
        <v>1</v>
      </c>
      <c r="G91" s="10">
        <v>1280</v>
      </c>
      <c r="H91" s="10">
        <v>0</v>
      </c>
      <c r="I91" s="11">
        <v>1280</v>
      </c>
      <c r="J91" s="10" t="s">
        <v>111</v>
      </c>
      <c r="K91" s="10"/>
      <c r="L91" s="11">
        <v>88</v>
      </c>
      <c r="M91" s="11"/>
      <c r="N91" s="11"/>
      <c r="O91" s="11">
        <v>20</v>
      </c>
      <c r="P91" s="11">
        <v>39</v>
      </c>
      <c r="Q91" s="11"/>
      <c r="R91" s="11"/>
      <c r="S91" s="11"/>
      <c r="T91" s="11"/>
      <c r="U91" s="11"/>
      <c r="V91" s="11"/>
      <c r="W91" s="11">
        <v>9</v>
      </c>
      <c r="X91" s="11"/>
      <c r="Y91" s="11"/>
      <c r="Z91" s="11"/>
    </row>
    <row r="92" spans="1:26" ht="12.75">
      <c r="A92" s="9">
        <f t="shared" si="1"/>
        <v>89</v>
      </c>
      <c r="B92" s="10" t="str">
        <f>TRIM(VLOOKUP($F92,'[1]Teams'!$A$1:$H$307,2,FALSE))</f>
        <v>Australia</v>
      </c>
      <c r="C92" s="10" t="str">
        <f>TRIM(VLOOKUP($F92,'[1]Teams'!$A$1:$H$307,4,FALSE))</f>
        <v>Just for Fun</v>
      </c>
      <c r="D92" s="10" t="str">
        <f>TRIM(VLOOKUP($F92,'[1]Teams'!$A$1:$H$307,8,FALSE))</f>
        <v>Louise Dearnley, Martin Dearnley</v>
      </c>
      <c r="E92" s="10">
        <v>89</v>
      </c>
      <c r="F92" s="11">
        <v>222</v>
      </c>
      <c r="G92" s="10">
        <v>1260</v>
      </c>
      <c r="H92" s="10">
        <v>0</v>
      </c>
      <c r="I92" s="11">
        <v>1260</v>
      </c>
      <c r="J92" s="10" t="s">
        <v>112</v>
      </c>
      <c r="K92" s="10"/>
      <c r="L92" s="11">
        <v>89</v>
      </c>
      <c r="M92" s="11"/>
      <c r="N92" s="11"/>
      <c r="O92" s="11"/>
      <c r="P92" s="11"/>
      <c r="Q92" s="11"/>
      <c r="R92" s="11">
        <v>1</v>
      </c>
      <c r="S92" s="11"/>
      <c r="T92" s="11"/>
      <c r="U92" s="11"/>
      <c r="V92" s="11"/>
      <c r="W92" s="11"/>
      <c r="X92" s="11"/>
      <c r="Y92" s="11"/>
      <c r="Z92" s="11"/>
    </row>
    <row r="93" spans="1:26" ht="12.75">
      <c r="A93" s="9">
        <f t="shared" si="1"/>
        <v>90</v>
      </c>
      <c r="B93" s="10" t="str">
        <f>TRIM(VLOOKUP($F93,'[1]Teams'!$A$1:$H$307,2,FALSE))</f>
        <v>Australia</v>
      </c>
      <c r="C93" s="10" t="str">
        <f>TRIM(VLOOKUP($F93,'[1]Teams'!$A$1:$H$307,4,FALSE))</f>
        <v>Shoalhaven SES 2</v>
      </c>
      <c r="D93" s="10" t="str">
        <f>TRIM(VLOOKUP($F93,'[1]Teams'!$A$1:$H$307,8,FALSE))</f>
        <v>Cliff Harris, David Jones</v>
      </c>
      <c r="E93" s="10">
        <v>90</v>
      </c>
      <c r="F93" s="11">
        <v>318</v>
      </c>
      <c r="G93" s="10">
        <v>1250</v>
      </c>
      <c r="H93" s="10">
        <v>0</v>
      </c>
      <c r="I93" s="11">
        <v>1250</v>
      </c>
      <c r="J93" s="10" t="s">
        <v>113</v>
      </c>
      <c r="K93" s="10"/>
      <c r="L93" s="11">
        <v>90</v>
      </c>
      <c r="M93" s="11">
        <v>59</v>
      </c>
      <c r="N93" s="11"/>
      <c r="O93" s="11"/>
      <c r="P93" s="11">
        <v>40</v>
      </c>
      <c r="Q93" s="11"/>
      <c r="R93" s="11"/>
      <c r="S93" s="11"/>
      <c r="T93" s="11"/>
      <c r="U93" s="11">
        <v>29</v>
      </c>
      <c r="V93" s="11"/>
      <c r="W93" s="11"/>
      <c r="X93" s="11"/>
      <c r="Y93" s="11"/>
      <c r="Z93" s="11"/>
    </row>
    <row r="94" spans="1:26" ht="25.5">
      <c r="A94" s="9">
        <f t="shared" si="1"/>
        <v>91</v>
      </c>
      <c r="B94" s="10" t="str">
        <f>TRIM(VLOOKUP($F94,'[1]Teams'!$A$1:$H$307,2,FALSE))</f>
        <v>Australia</v>
      </c>
      <c r="C94" s="10" t="str">
        <f>TRIM(VLOOKUP($F94,'[1]Teams'!$A$1:$H$307,4,FALSE))</f>
        <v>Classic Novocastrian Dunes</v>
      </c>
      <c r="D94" s="10" t="str">
        <f>TRIM(VLOOKUP($F94,'[1]Teams'!$A$1:$H$307,8,FALSE))</f>
        <v>Stuart Adams, Robert Vincent</v>
      </c>
      <c r="E94" s="10">
        <v>91</v>
      </c>
      <c r="F94" s="11">
        <v>197</v>
      </c>
      <c r="G94" s="10">
        <v>1250</v>
      </c>
      <c r="H94" s="10">
        <v>0</v>
      </c>
      <c r="I94" s="11">
        <v>1250</v>
      </c>
      <c r="J94" s="10" t="s">
        <v>114</v>
      </c>
      <c r="K94" s="10"/>
      <c r="L94" s="11">
        <v>91</v>
      </c>
      <c r="M94" s="11">
        <v>60</v>
      </c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12.75">
      <c r="A95" s="9">
        <f t="shared" si="1"/>
        <v>92</v>
      </c>
      <c r="B95" s="10" t="str">
        <f>TRIM(VLOOKUP($F95,'[1]Teams'!$A$1:$H$307,2,FALSE))</f>
        <v>USA</v>
      </c>
      <c r="C95" s="10" t="str">
        <f>TRIM(VLOOKUP($F95,'[1]Teams'!$A$1:$H$307,4,FALSE))</f>
        <v>Proceeding On</v>
      </c>
      <c r="D95" s="10" t="str">
        <f>TRIM(VLOOKUP($F95,'[1]Teams'!$A$1:$H$307,8,FALSE))</f>
        <v>Sharon Crawford, Robin Spriggs</v>
      </c>
      <c r="E95" s="10">
        <v>92</v>
      </c>
      <c r="F95" s="11">
        <v>58</v>
      </c>
      <c r="G95" s="10">
        <v>1230</v>
      </c>
      <c r="H95" s="10">
        <v>0</v>
      </c>
      <c r="I95" s="11">
        <v>1230</v>
      </c>
      <c r="J95" s="10" t="s">
        <v>115</v>
      </c>
      <c r="K95" s="10"/>
      <c r="L95" s="11">
        <v>92</v>
      </c>
      <c r="M95" s="11"/>
      <c r="N95" s="11">
        <v>10</v>
      </c>
      <c r="O95" s="11"/>
      <c r="P95" s="11">
        <v>41</v>
      </c>
      <c r="Q95" s="11">
        <v>8</v>
      </c>
      <c r="R95" s="11"/>
      <c r="S95" s="11"/>
      <c r="T95" s="11"/>
      <c r="U95" s="11"/>
      <c r="V95" s="11">
        <v>3</v>
      </c>
      <c r="W95" s="11"/>
      <c r="X95" s="11"/>
      <c r="Y95" s="11">
        <v>1</v>
      </c>
      <c r="Z95" s="11"/>
    </row>
    <row r="96" spans="1:26" ht="12.75">
      <c r="A96" s="9">
        <f t="shared" si="1"/>
        <v>93</v>
      </c>
      <c r="B96" s="10" t="str">
        <f>TRIM(VLOOKUP($F96,'[1]Teams'!$A$1:$H$307,2,FALSE))</f>
        <v>Australia</v>
      </c>
      <c r="C96" s="10" t="str">
        <f>TRIM(VLOOKUP($F96,'[1]Teams'!$A$1:$H$307,4,FALSE))</f>
        <v>Robbo 'n Chrissie</v>
      </c>
      <c r="D96" s="10" t="str">
        <f>TRIM(VLOOKUP($F96,'[1]Teams'!$A$1:$H$307,8,FALSE))</f>
        <v>Helen Robinson, Christine Storie</v>
      </c>
      <c r="E96" s="10">
        <v>93</v>
      </c>
      <c r="F96" s="11">
        <v>218</v>
      </c>
      <c r="G96" s="10">
        <v>1230</v>
      </c>
      <c r="H96" s="10">
        <v>0</v>
      </c>
      <c r="I96" s="11">
        <v>1230</v>
      </c>
      <c r="J96" s="10" t="s">
        <v>116</v>
      </c>
      <c r="K96" s="10"/>
      <c r="L96" s="11">
        <v>93</v>
      </c>
      <c r="M96" s="11"/>
      <c r="N96" s="11">
        <v>11</v>
      </c>
      <c r="O96" s="11"/>
      <c r="P96" s="11">
        <v>42</v>
      </c>
      <c r="Q96" s="11"/>
      <c r="R96" s="11"/>
      <c r="S96" s="11"/>
      <c r="T96" s="11"/>
      <c r="U96" s="11"/>
      <c r="V96" s="11">
        <v>4</v>
      </c>
      <c r="W96" s="11"/>
      <c r="X96" s="11"/>
      <c r="Y96" s="11"/>
      <c r="Z96" s="11"/>
    </row>
    <row r="97" spans="1:26" ht="12.75">
      <c r="A97" s="9">
        <f t="shared" si="1"/>
        <v>94</v>
      </c>
      <c r="B97" s="10" t="str">
        <f>TRIM(VLOOKUP($F97,'[1]Teams'!$A$1:$H$307,2,FALSE))</f>
        <v>Australia</v>
      </c>
      <c r="C97" s="10" t="str">
        <f>TRIM(VLOOKUP($F97,'[1]Teams'!$A$1:$H$307,4,FALSE))</f>
        <v>legstrong</v>
      </c>
      <c r="D97" s="10" t="str">
        <f>TRIM(VLOOKUP($F97,'[1]Teams'!$A$1:$H$307,8,FALSE))</f>
        <v>Ian Herbert, Norm McCann</v>
      </c>
      <c r="E97" s="10">
        <v>94</v>
      </c>
      <c r="F97" s="11">
        <v>279</v>
      </c>
      <c r="G97" s="10">
        <v>1220</v>
      </c>
      <c r="H97" s="10">
        <v>0</v>
      </c>
      <c r="I97" s="11">
        <v>1220</v>
      </c>
      <c r="J97" s="10" t="s">
        <v>117</v>
      </c>
      <c r="K97" s="10"/>
      <c r="L97" s="11">
        <v>94</v>
      </c>
      <c r="M97" s="11">
        <v>61</v>
      </c>
      <c r="N97" s="11"/>
      <c r="O97" s="11"/>
      <c r="P97" s="11">
        <v>43</v>
      </c>
      <c r="Q97" s="11"/>
      <c r="R97" s="11"/>
      <c r="S97" s="11"/>
      <c r="T97" s="11"/>
      <c r="U97" s="11">
        <v>30</v>
      </c>
      <c r="V97" s="11"/>
      <c r="W97" s="11"/>
      <c r="X97" s="11"/>
      <c r="Y97" s="11"/>
      <c r="Z97" s="11"/>
    </row>
    <row r="98" spans="1:26" ht="12.75">
      <c r="A98" s="9">
        <f t="shared" si="1"/>
        <v>95</v>
      </c>
      <c r="B98" s="10" t="str">
        <f>TRIM(VLOOKUP($F98,'[1]Teams'!$A$1:$H$307,2,FALSE))</f>
        <v>Australia</v>
      </c>
      <c r="C98" s="10" t="str">
        <f>TRIM(VLOOKUP($F98,'[1]Teams'!$A$1:$H$307,4,FALSE))</f>
        <v>Gone Roaming</v>
      </c>
      <c r="D98" s="10" t="str">
        <f>TRIM(VLOOKUP($F98,'[1]Teams'!$A$1:$H$307,8,FALSE))</f>
        <v>Kerry Gigante, Cora Wolswinkel</v>
      </c>
      <c r="E98" s="10">
        <v>95</v>
      </c>
      <c r="F98" s="11">
        <v>46</v>
      </c>
      <c r="G98" s="10">
        <v>1210</v>
      </c>
      <c r="H98" s="10">
        <v>0</v>
      </c>
      <c r="I98" s="11">
        <v>1210</v>
      </c>
      <c r="J98" s="10" t="s">
        <v>118</v>
      </c>
      <c r="K98" s="10"/>
      <c r="L98" s="11">
        <v>95</v>
      </c>
      <c r="M98" s="11"/>
      <c r="N98" s="11">
        <v>12</v>
      </c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2.75">
      <c r="A99" s="9">
        <f t="shared" si="1"/>
        <v>96</v>
      </c>
      <c r="B99" s="10" t="str">
        <f>TRIM(VLOOKUP($F99,'[1]Teams'!$A$1:$H$307,2,FALSE))</f>
        <v>Australia</v>
      </c>
      <c r="C99" s="10" t="str">
        <f>TRIM(VLOOKUP($F99,'[1]Teams'!$A$1:$H$307,4,FALSE))</f>
        <v>Hot and Cold</v>
      </c>
      <c r="D99" s="10" t="str">
        <f>TRIM(VLOOKUP($F99,'[1]Teams'!$A$1:$H$307,8,FALSE))</f>
        <v>Luke Rapley, Michelle Wallace</v>
      </c>
      <c r="E99" s="10">
        <v>96</v>
      </c>
      <c r="F99" s="11">
        <v>223</v>
      </c>
      <c r="G99" s="10">
        <v>1210</v>
      </c>
      <c r="H99" s="10">
        <v>0</v>
      </c>
      <c r="I99" s="11">
        <v>1210</v>
      </c>
      <c r="J99" s="10" t="s">
        <v>119</v>
      </c>
      <c r="K99" s="10"/>
      <c r="L99" s="11">
        <v>96</v>
      </c>
      <c r="M99" s="11"/>
      <c r="N99" s="11"/>
      <c r="O99" s="11">
        <v>21</v>
      </c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2.75">
      <c r="A100" s="9">
        <f t="shared" si="1"/>
        <v>97</v>
      </c>
      <c r="B100" s="10" t="str">
        <f>TRIM(VLOOKUP($F100,'[1]Teams'!$A$1:$H$307,2,FALSE))</f>
        <v>Australia</v>
      </c>
      <c r="C100" s="10">
        <f>TRIM(VLOOKUP($F100,'[1]Teams'!$A$1:$H$307,4,FALSE))</f>
      </c>
      <c r="D100" s="10" t="str">
        <f>TRIM(VLOOKUP($F100,'[1]Teams'!$A$1:$H$307,8,FALSE))</f>
        <v>Mike Broadbent, Jon Smith</v>
      </c>
      <c r="E100" s="10">
        <v>97</v>
      </c>
      <c r="F100" s="11">
        <v>33</v>
      </c>
      <c r="G100" s="10">
        <v>1210</v>
      </c>
      <c r="H100" s="10">
        <v>0</v>
      </c>
      <c r="I100" s="11">
        <v>1210</v>
      </c>
      <c r="J100" s="10" t="s">
        <v>120</v>
      </c>
      <c r="K100" s="10"/>
      <c r="L100" s="11">
        <v>97</v>
      </c>
      <c r="M100" s="11">
        <v>62</v>
      </c>
      <c r="N100" s="11"/>
      <c r="O100" s="11"/>
      <c r="P100" s="11">
        <v>44</v>
      </c>
      <c r="Q100" s="11"/>
      <c r="R100" s="11"/>
      <c r="S100" s="11"/>
      <c r="T100" s="11"/>
      <c r="U100" s="11">
        <v>31</v>
      </c>
      <c r="V100" s="11"/>
      <c r="W100" s="11"/>
      <c r="X100" s="11"/>
      <c r="Y100" s="11"/>
      <c r="Z100" s="11"/>
    </row>
    <row r="101" spans="1:26" ht="12.75">
      <c r="A101" s="9">
        <f t="shared" si="1"/>
        <v>98</v>
      </c>
      <c r="B101" s="10" t="str">
        <f>TRIM(VLOOKUP($F101,'[1]Teams'!$A$1:$H$307,2,FALSE))</f>
        <v>Australia</v>
      </c>
      <c r="C101" s="10" t="str">
        <f>TRIM(VLOOKUP($F101,'[1]Teams'!$A$1:$H$307,4,FALSE))</f>
        <v>Madeleine and Sonja</v>
      </c>
      <c r="D101" s="10" t="str">
        <f>TRIM(VLOOKUP($F101,'[1]Teams'!$A$1:$H$307,8,FALSE))</f>
        <v>Tamsin Barnes, Sonja Kleinlogel</v>
      </c>
      <c r="E101" s="10">
        <v>98</v>
      </c>
      <c r="F101" s="11">
        <v>153</v>
      </c>
      <c r="G101" s="10">
        <v>1200</v>
      </c>
      <c r="H101" s="10">
        <v>0</v>
      </c>
      <c r="I101" s="11">
        <v>1200</v>
      </c>
      <c r="J101" s="10" t="s">
        <v>121</v>
      </c>
      <c r="K101" s="10"/>
      <c r="L101" s="11">
        <v>98</v>
      </c>
      <c r="M101" s="11"/>
      <c r="N101" s="11">
        <v>13</v>
      </c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2.75">
      <c r="A102" s="9">
        <f t="shared" si="1"/>
        <v>99</v>
      </c>
      <c r="B102" s="10" t="str">
        <f>TRIM(VLOOKUP($F102,'[1]Teams'!$A$1:$H$307,2,FALSE))</f>
        <v>Latvia</v>
      </c>
      <c r="C102" s="10" t="str">
        <f>TRIM(VLOOKUP($F102,'[1]Teams'!$A$1:$H$307,4,FALSE))</f>
        <v>Concorde V</v>
      </c>
      <c r="D102" s="10" t="str">
        <f>TRIM(VLOOKUP($F102,'[1]Teams'!$A$1:$H$307,8,FALSE))</f>
        <v>Edgars Liepins, Kristians Mikelsons</v>
      </c>
      <c r="E102" s="10">
        <v>99</v>
      </c>
      <c r="F102" s="11">
        <v>98</v>
      </c>
      <c r="G102" s="10">
        <v>1190</v>
      </c>
      <c r="H102" s="10">
        <v>0</v>
      </c>
      <c r="I102" s="11">
        <v>1190</v>
      </c>
      <c r="J102" s="10" t="s">
        <v>122</v>
      </c>
      <c r="K102" s="10"/>
      <c r="L102" s="11">
        <v>99</v>
      </c>
      <c r="M102" s="11">
        <v>63</v>
      </c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2.75">
      <c r="A103" s="9">
        <f t="shared" si="1"/>
        <v>100</v>
      </c>
      <c r="B103" s="10" t="str">
        <f>TRIM(VLOOKUP($F103,'[1]Teams'!$A$1:$H$307,2,FALSE))</f>
        <v>Australia</v>
      </c>
      <c r="C103" s="10">
        <f>TRIM(VLOOKUP($F103,'[1]Teams'!$A$1:$H$307,4,FALSE))</f>
      </c>
      <c r="D103" s="10" t="str">
        <f>TRIM(VLOOKUP($F103,'[1]Teams'!$A$1:$H$307,8,FALSE))</f>
        <v>Jenny Casanova, Sarah Murphy</v>
      </c>
      <c r="E103" s="10">
        <v>100</v>
      </c>
      <c r="F103" s="11">
        <v>294</v>
      </c>
      <c r="G103" s="10">
        <v>1190</v>
      </c>
      <c r="H103" s="10">
        <v>0</v>
      </c>
      <c r="I103" s="11">
        <v>1190</v>
      </c>
      <c r="J103" s="10" t="s">
        <v>123</v>
      </c>
      <c r="K103" s="10"/>
      <c r="L103" s="11">
        <v>100</v>
      </c>
      <c r="M103" s="11"/>
      <c r="N103" s="11">
        <v>14</v>
      </c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2.75">
      <c r="A104" s="9">
        <f t="shared" si="1"/>
        <v>101</v>
      </c>
      <c r="B104" s="10" t="str">
        <f>TRIM(VLOOKUP($F104,'[1]Teams'!$A$1:$H$307,2,FALSE))</f>
        <v>Australia</v>
      </c>
      <c r="C104" s="10" t="str">
        <f>TRIM(VLOOKUP($F104,'[1]Teams'!$A$1:$H$307,4,FALSE))</f>
        <v>Domino</v>
      </c>
      <c r="D104" s="10" t="str">
        <f>TRIM(VLOOKUP($F104,'[1]Teams'!$A$1:$H$307,8,FALSE))</f>
        <v>Paul Fahey, Dominic Sullivan</v>
      </c>
      <c r="E104" s="10">
        <v>101</v>
      </c>
      <c r="F104" s="11">
        <v>212</v>
      </c>
      <c r="G104" s="10">
        <v>1190</v>
      </c>
      <c r="H104" s="10">
        <v>0</v>
      </c>
      <c r="I104" s="11">
        <v>1190</v>
      </c>
      <c r="J104" s="10" t="s">
        <v>124</v>
      </c>
      <c r="K104" s="10"/>
      <c r="L104" s="11">
        <v>101</v>
      </c>
      <c r="M104" s="11">
        <v>64</v>
      </c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2.75">
      <c r="A105" s="9">
        <f t="shared" si="1"/>
        <v>102</v>
      </c>
      <c r="B105" s="10" t="str">
        <f>TRIM(VLOOKUP($F105,'[1]Teams'!$A$1:$H$307,2,FALSE))</f>
        <v>Japan</v>
      </c>
      <c r="C105" s="10" t="str">
        <f>TRIM(VLOOKUP($F105,'[1]Teams'!$A$1:$H$307,4,FALSE))</f>
        <v>happytrails</v>
      </c>
      <c r="D105" s="10" t="str">
        <f>TRIM(VLOOKUP($F105,'[1]Teams'!$A$1:$H$307,8,FALSE))</f>
        <v>Takayuki Matsumoto, Jun Okabe</v>
      </c>
      <c r="E105" s="10">
        <v>102</v>
      </c>
      <c r="F105" s="11">
        <v>253</v>
      </c>
      <c r="G105" s="10">
        <v>1180</v>
      </c>
      <c r="H105" s="10">
        <v>0</v>
      </c>
      <c r="I105" s="11">
        <v>1180</v>
      </c>
      <c r="J105" s="10" t="s">
        <v>125</v>
      </c>
      <c r="K105" s="10"/>
      <c r="L105" s="11">
        <v>102</v>
      </c>
      <c r="M105" s="11">
        <v>65</v>
      </c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2.75">
      <c r="A106" s="9">
        <f t="shared" si="1"/>
        <v>103</v>
      </c>
      <c r="B106" s="10" t="str">
        <f>TRIM(VLOOKUP($F106,'[1]Teams'!$A$1:$H$307,2,FALSE))</f>
        <v>Australia</v>
      </c>
      <c r="C106" s="10" t="str">
        <f>TRIM(VLOOKUP($F106,'[1]Teams'!$A$1:$H$307,4,FALSE))</f>
        <v>mersey gremlins</v>
      </c>
      <c r="D106" s="10" t="str">
        <f>TRIM(VLOOKUP($F106,'[1]Teams'!$A$1:$H$307,8,FALSE))</f>
        <v>Maurice Richards, Doug Richards</v>
      </c>
      <c r="E106" s="10">
        <v>103</v>
      </c>
      <c r="F106" s="11">
        <v>268</v>
      </c>
      <c r="G106" s="10">
        <v>1180</v>
      </c>
      <c r="H106" s="10">
        <v>0</v>
      </c>
      <c r="I106" s="11">
        <v>1180</v>
      </c>
      <c r="J106" s="10" t="s">
        <v>126</v>
      </c>
      <c r="K106" s="10"/>
      <c r="L106" s="11">
        <v>103</v>
      </c>
      <c r="M106" s="11">
        <v>66</v>
      </c>
      <c r="N106" s="11"/>
      <c r="O106" s="11"/>
      <c r="P106" s="11">
        <v>45</v>
      </c>
      <c r="Q106" s="11"/>
      <c r="R106" s="11"/>
      <c r="S106" s="11"/>
      <c r="T106" s="11"/>
      <c r="U106" s="11">
        <v>32</v>
      </c>
      <c r="V106" s="11"/>
      <c r="W106" s="11"/>
      <c r="X106" s="11"/>
      <c r="Y106" s="11"/>
      <c r="Z106" s="11"/>
    </row>
    <row r="107" spans="1:26" ht="25.5">
      <c r="A107" s="9">
        <f t="shared" si="1"/>
        <v>104</v>
      </c>
      <c r="B107" s="10" t="str">
        <f>TRIM(VLOOKUP($F107,'[1]Teams'!$A$1:$H$307,2,FALSE))</f>
        <v>New Zealand</v>
      </c>
      <c r="C107" s="10" t="str">
        <f>TRIM(VLOOKUP($F107,'[1]Teams'!$A$1:$H$307,4,FALSE))</f>
        <v>The Oldies</v>
      </c>
      <c r="D107" s="10" t="str">
        <f>TRIM(VLOOKUP($F107,'[1]Teams'!$A$1:$H$307,8,FALSE))</f>
        <v>Anne Kennedy, Bill Kennedy, Peter Squires</v>
      </c>
      <c r="E107" s="10">
        <v>104</v>
      </c>
      <c r="F107" s="11">
        <v>31</v>
      </c>
      <c r="G107" s="10">
        <v>1170</v>
      </c>
      <c r="H107" s="10">
        <v>0</v>
      </c>
      <c r="I107" s="11">
        <v>1170</v>
      </c>
      <c r="J107" s="10" t="s">
        <v>127</v>
      </c>
      <c r="K107" s="10"/>
      <c r="L107" s="11">
        <v>104</v>
      </c>
      <c r="M107" s="11"/>
      <c r="N107" s="11"/>
      <c r="O107" s="11">
        <v>22</v>
      </c>
      <c r="P107" s="11">
        <v>46</v>
      </c>
      <c r="Q107" s="11">
        <v>9</v>
      </c>
      <c r="R107" s="11"/>
      <c r="S107" s="11"/>
      <c r="T107" s="11"/>
      <c r="U107" s="11"/>
      <c r="V107" s="11"/>
      <c r="W107" s="11">
        <v>10</v>
      </c>
      <c r="X107" s="11"/>
      <c r="Y107" s="11"/>
      <c r="Z107" s="11">
        <v>1</v>
      </c>
    </row>
    <row r="108" spans="1:26" ht="12.75">
      <c r="A108" s="9">
        <f t="shared" si="1"/>
        <v>105</v>
      </c>
      <c r="B108" s="10" t="str">
        <f>TRIM(VLOOKUP($F108,'[1]Teams'!$A$1:$H$307,2,FALSE))</f>
        <v>New Zealand</v>
      </c>
      <c r="C108" s="10" t="str">
        <f>TRIM(VLOOKUP($F108,'[1]Teams'!$A$1:$H$307,4,FALSE))</f>
        <v>Team Teviot</v>
      </c>
      <c r="D108" s="10" t="str">
        <f>TRIM(VLOOKUP($F108,'[1]Teams'!$A$1:$H$307,8,FALSE))</f>
        <v>Stew Geddes, John Mckinnel</v>
      </c>
      <c r="E108" s="10">
        <v>105</v>
      </c>
      <c r="F108" s="11">
        <v>71</v>
      </c>
      <c r="G108" s="10">
        <v>1170</v>
      </c>
      <c r="H108" s="10">
        <v>0</v>
      </c>
      <c r="I108" s="11">
        <v>1170</v>
      </c>
      <c r="J108" s="10" t="s">
        <v>128</v>
      </c>
      <c r="K108" s="10"/>
      <c r="L108" s="11">
        <v>105</v>
      </c>
      <c r="M108" s="11">
        <v>67</v>
      </c>
      <c r="N108" s="11"/>
      <c r="O108" s="11"/>
      <c r="P108" s="11">
        <v>47</v>
      </c>
      <c r="Q108" s="11"/>
      <c r="R108" s="11"/>
      <c r="S108" s="11"/>
      <c r="T108" s="11"/>
      <c r="U108" s="11">
        <v>33</v>
      </c>
      <c r="V108" s="11"/>
      <c r="W108" s="11"/>
      <c r="X108" s="11"/>
      <c r="Y108" s="11"/>
      <c r="Z108" s="11"/>
    </row>
    <row r="109" spans="1:26" ht="12.75">
      <c r="A109" s="9">
        <f t="shared" si="1"/>
        <v>106</v>
      </c>
      <c r="B109" s="10" t="str">
        <f>TRIM(VLOOKUP($F109,'[1]Teams'!$A$1:$H$307,2,FALSE))</f>
        <v>Australia</v>
      </c>
      <c r="C109" s="10" t="str">
        <f>TRIM(VLOOKUP($F109,'[1]Teams'!$A$1:$H$307,4,FALSE))</f>
        <v>ROADIES</v>
      </c>
      <c r="D109" s="10" t="str">
        <f>TRIM(VLOOKUP($F109,'[1]Teams'!$A$1:$H$307,8,FALSE))</f>
        <v>John Anderson, David Dash</v>
      </c>
      <c r="E109" s="10">
        <v>106</v>
      </c>
      <c r="F109" s="11">
        <v>115</v>
      </c>
      <c r="G109" s="10">
        <v>1170</v>
      </c>
      <c r="H109" s="10">
        <v>0</v>
      </c>
      <c r="I109" s="11">
        <v>1170</v>
      </c>
      <c r="J109" s="10" t="s">
        <v>129</v>
      </c>
      <c r="K109" s="10"/>
      <c r="L109" s="11">
        <v>106</v>
      </c>
      <c r="M109" s="11">
        <v>68</v>
      </c>
      <c r="N109" s="11"/>
      <c r="O109" s="11"/>
      <c r="P109" s="11">
        <v>48</v>
      </c>
      <c r="Q109" s="11">
        <v>10</v>
      </c>
      <c r="R109" s="11"/>
      <c r="S109" s="11"/>
      <c r="T109" s="11"/>
      <c r="U109" s="11">
        <v>34</v>
      </c>
      <c r="V109" s="11"/>
      <c r="W109" s="11"/>
      <c r="X109" s="11">
        <v>8</v>
      </c>
      <c r="Y109" s="11"/>
      <c r="Z109" s="11"/>
    </row>
    <row r="110" spans="1:26" ht="12.75">
      <c r="A110" s="9">
        <f t="shared" si="1"/>
        <v>107</v>
      </c>
      <c r="B110" s="10" t="str">
        <f>TRIM(VLOOKUP($F110,'[1]Teams'!$A$1:$H$307,2,FALSE))</f>
        <v>Finland</v>
      </c>
      <c r="C110" s="10" t="str">
        <f>TRIM(VLOOKUP($F110,'[1]Teams'!$A$1:$H$307,4,FALSE))</f>
        <v>Team Finland</v>
      </c>
      <c r="D110" s="10" t="str">
        <f>TRIM(VLOOKUP($F110,'[1]Teams'!$A$1:$H$307,8,FALSE))</f>
        <v>Maija Aatsinki, Ulla Silventoinen</v>
      </c>
      <c r="E110" s="10">
        <v>107</v>
      </c>
      <c r="F110" s="11">
        <v>85</v>
      </c>
      <c r="G110" s="10">
        <v>1160</v>
      </c>
      <c r="H110" s="10">
        <v>0</v>
      </c>
      <c r="I110" s="11">
        <v>1160</v>
      </c>
      <c r="J110" s="10" t="s">
        <v>130</v>
      </c>
      <c r="K110" s="10"/>
      <c r="L110" s="11">
        <v>107</v>
      </c>
      <c r="M110" s="11"/>
      <c r="N110" s="11">
        <v>15</v>
      </c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12.75">
      <c r="A111" s="9">
        <f t="shared" si="1"/>
        <v>108</v>
      </c>
      <c r="B111" s="10" t="str">
        <f>TRIM(VLOOKUP($F111,'[1]Teams'!$A$1:$H$307,2,FALSE))</f>
        <v>New Zealand</v>
      </c>
      <c r="C111" s="10" t="str">
        <f>TRIM(VLOOKUP($F111,'[1]Teams'!$A$1:$H$307,4,FALSE))</f>
        <v>Bidmeads</v>
      </c>
      <c r="D111" s="10" t="str">
        <f>TRIM(VLOOKUP($F111,'[1]Teams'!$A$1:$H$307,8,FALSE))</f>
        <v>Hazel Bidmead, Ross Bidmead</v>
      </c>
      <c r="E111" s="10">
        <v>108</v>
      </c>
      <c r="F111" s="11">
        <v>283</v>
      </c>
      <c r="G111" s="10">
        <v>1160</v>
      </c>
      <c r="H111" s="10">
        <v>0</v>
      </c>
      <c r="I111" s="11">
        <v>1160</v>
      </c>
      <c r="J111" s="10" t="s">
        <v>131</v>
      </c>
      <c r="K111" s="10"/>
      <c r="L111" s="11">
        <v>108</v>
      </c>
      <c r="M111" s="11"/>
      <c r="N111" s="11"/>
      <c r="O111" s="11">
        <v>23</v>
      </c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12.75">
      <c r="A112" s="9">
        <f t="shared" si="1"/>
        <v>109</v>
      </c>
      <c r="B112" s="10" t="str">
        <f>TRIM(VLOOKUP($F112,'[1]Teams'!$A$1:$H$307,2,FALSE))</f>
        <v>New Zealand</v>
      </c>
      <c r="C112" s="10" t="str">
        <f>TRIM(VLOOKUP($F112,'[1]Teams'!$A$1:$H$307,4,FALSE))</f>
        <v>Windy Warriors</v>
      </c>
      <c r="D112" s="10" t="str">
        <f>TRIM(VLOOKUP($F112,'[1]Teams'!$A$1:$H$307,8,FALSE))</f>
        <v>Tony Gazley, Michael Wood</v>
      </c>
      <c r="E112" s="10">
        <v>109</v>
      </c>
      <c r="F112" s="11">
        <v>69</v>
      </c>
      <c r="G112" s="10">
        <v>1160</v>
      </c>
      <c r="H112" s="10">
        <v>0</v>
      </c>
      <c r="I112" s="11">
        <v>1160</v>
      </c>
      <c r="J112" s="10" t="s">
        <v>132</v>
      </c>
      <c r="K112" s="10"/>
      <c r="L112" s="11">
        <v>109</v>
      </c>
      <c r="M112" s="11">
        <v>69</v>
      </c>
      <c r="N112" s="11"/>
      <c r="O112" s="11"/>
      <c r="P112" s="11">
        <v>49</v>
      </c>
      <c r="Q112" s="11">
        <v>11</v>
      </c>
      <c r="R112" s="11"/>
      <c r="S112" s="11"/>
      <c r="T112" s="11"/>
      <c r="U112" s="11">
        <v>35</v>
      </c>
      <c r="V112" s="11"/>
      <c r="W112" s="11"/>
      <c r="X112" s="11">
        <v>9</v>
      </c>
      <c r="Y112" s="11"/>
      <c r="Z112" s="11"/>
    </row>
    <row r="113" spans="1:26" ht="12.75">
      <c r="A113" s="9">
        <f t="shared" si="1"/>
        <v>110</v>
      </c>
      <c r="B113" s="10" t="str">
        <f>TRIM(VLOOKUP($F113,'[1]Teams'!$A$1:$H$307,2,FALSE))</f>
        <v>New Zealand</v>
      </c>
      <c r="C113" s="10" t="str">
        <f>TRIM(VLOOKUP($F113,'[1]Teams'!$A$1:$H$307,4,FALSE))</f>
        <v>Team Mystery</v>
      </c>
      <c r="D113" s="10" t="str">
        <f>TRIM(VLOOKUP($F113,'[1]Teams'!$A$1:$H$307,8,FALSE))</f>
        <v>Bruce Meder, Graeme Pearson</v>
      </c>
      <c r="E113" s="10">
        <v>110</v>
      </c>
      <c r="F113" s="11">
        <v>262</v>
      </c>
      <c r="G113" s="10">
        <v>1160</v>
      </c>
      <c r="H113" s="10">
        <v>0</v>
      </c>
      <c r="I113" s="11">
        <v>1160</v>
      </c>
      <c r="J113" s="10" t="s">
        <v>133</v>
      </c>
      <c r="K113" s="10"/>
      <c r="L113" s="11">
        <v>110</v>
      </c>
      <c r="M113" s="11">
        <v>70</v>
      </c>
      <c r="N113" s="11"/>
      <c r="O113" s="11"/>
      <c r="P113" s="11">
        <v>50</v>
      </c>
      <c r="Q113" s="11"/>
      <c r="R113" s="11"/>
      <c r="S113" s="11"/>
      <c r="T113" s="11"/>
      <c r="U113" s="11">
        <v>36</v>
      </c>
      <c r="V113" s="11"/>
      <c r="W113" s="11"/>
      <c r="X113" s="11"/>
      <c r="Y113" s="11"/>
      <c r="Z113" s="11"/>
    </row>
    <row r="114" spans="1:26" ht="12.75">
      <c r="A114" s="9">
        <f t="shared" si="1"/>
        <v>111</v>
      </c>
      <c r="B114" s="10" t="str">
        <f>TRIM(VLOOKUP($F114,'[1]Teams'!$A$1:$H$307,2,FALSE))</f>
        <v>Australia</v>
      </c>
      <c r="C114" s="10" t="str">
        <f>TRIM(VLOOKUP($F114,'[1]Teams'!$A$1:$H$307,4,FALSE))</f>
        <v>jimeric</v>
      </c>
      <c r="D114" s="10" t="str">
        <f>TRIM(VLOOKUP($F114,'[1]Teams'!$A$1:$H$307,8,FALSE))</f>
        <v>Eric Morris, Jim Russell</v>
      </c>
      <c r="E114" s="10">
        <v>111</v>
      </c>
      <c r="F114" s="11">
        <v>314</v>
      </c>
      <c r="G114" s="10">
        <v>1150</v>
      </c>
      <c r="H114" s="10">
        <v>0</v>
      </c>
      <c r="I114" s="11">
        <v>1150</v>
      </c>
      <c r="J114" s="10" t="s">
        <v>134</v>
      </c>
      <c r="K114" s="10"/>
      <c r="L114" s="11">
        <v>111</v>
      </c>
      <c r="M114" s="11">
        <v>71</v>
      </c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12.75">
      <c r="A115" s="9">
        <f t="shared" si="1"/>
        <v>112</v>
      </c>
      <c r="B115" s="10" t="str">
        <f>TRIM(VLOOKUP($F115,'[1]Teams'!$A$1:$H$307,2,FALSE))</f>
        <v>Australia</v>
      </c>
      <c r="C115" s="10" t="str">
        <f>TRIM(VLOOKUP($F115,'[1]Teams'!$A$1:$H$307,4,FALSE))</f>
        <v>Team BIGFISH</v>
      </c>
      <c r="D115" s="10" t="str">
        <f>TRIM(VLOOKUP($F115,'[1]Teams'!$A$1:$H$307,8,FALSE))</f>
        <v>Mark Howell, Jeff Price</v>
      </c>
      <c r="E115" s="10">
        <v>112</v>
      </c>
      <c r="F115" s="11">
        <v>315</v>
      </c>
      <c r="G115" s="10">
        <v>1150</v>
      </c>
      <c r="H115" s="10">
        <v>0</v>
      </c>
      <c r="I115" s="11">
        <v>1150</v>
      </c>
      <c r="J115" s="10" t="s">
        <v>135</v>
      </c>
      <c r="K115" s="10"/>
      <c r="L115" s="11">
        <v>112</v>
      </c>
      <c r="M115" s="11">
        <v>72</v>
      </c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12.75">
      <c r="A116" s="9">
        <f t="shared" si="1"/>
        <v>113</v>
      </c>
      <c r="B116" s="10" t="str">
        <f>TRIM(VLOOKUP($F116,'[1]Teams'!$A$1:$H$307,2,FALSE))</f>
        <v>Australia</v>
      </c>
      <c r="C116" s="10" t="str">
        <f>TRIM(VLOOKUP($F116,'[1]Teams'!$A$1:$H$307,4,FALSE))</f>
        <v>Beige</v>
      </c>
      <c r="D116" s="10" t="str">
        <f>TRIM(VLOOKUP($F116,'[1]Teams'!$A$1:$H$307,8,FALSE))</f>
        <v>Anna Booth, Phil Creaser</v>
      </c>
      <c r="E116" s="10">
        <v>113</v>
      </c>
      <c r="F116" s="11">
        <v>79</v>
      </c>
      <c r="G116" s="10">
        <v>1150</v>
      </c>
      <c r="H116" s="10">
        <v>0</v>
      </c>
      <c r="I116" s="11">
        <v>1150</v>
      </c>
      <c r="J116" s="10" t="s">
        <v>136</v>
      </c>
      <c r="K116" s="10"/>
      <c r="L116" s="11">
        <v>113</v>
      </c>
      <c r="M116" s="11"/>
      <c r="N116" s="11"/>
      <c r="O116" s="11">
        <v>24</v>
      </c>
      <c r="P116" s="11">
        <v>51</v>
      </c>
      <c r="Q116" s="11">
        <v>12</v>
      </c>
      <c r="R116" s="11"/>
      <c r="S116" s="11"/>
      <c r="T116" s="11"/>
      <c r="U116" s="11"/>
      <c r="V116" s="11"/>
      <c r="W116" s="11">
        <v>11</v>
      </c>
      <c r="X116" s="11"/>
      <c r="Y116" s="11"/>
      <c r="Z116" s="11">
        <v>2</v>
      </c>
    </row>
    <row r="117" spans="1:26" ht="12.75">
      <c r="A117" s="9">
        <f t="shared" si="1"/>
        <v>114</v>
      </c>
      <c r="B117" s="10" t="str">
        <f>TRIM(VLOOKUP($F117,'[1]Teams'!$A$1:$H$307,2,FALSE))</f>
        <v>Australia</v>
      </c>
      <c r="C117" s="10" t="str">
        <f>TRIM(VLOOKUP($F117,'[1]Teams'!$A$1:$H$307,4,FALSE))</f>
        <v>Wanderers</v>
      </c>
      <c r="D117" s="10" t="str">
        <f>TRIM(VLOOKUP($F117,'[1]Teams'!$A$1:$H$307,8,FALSE))</f>
        <v>Bruce Greenhalgh, Steve Sullivan</v>
      </c>
      <c r="E117" s="10">
        <v>114</v>
      </c>
      <c r="F117" s="11">
        <v>221</v>
      </c>
      <c r="G117" s="10">
        <v>1140</v>
      </c>
      <c r="H117" s="10">
        <v>0</v>
      </c>
      <c r="I117" s="11">
        <v>1140</v>
      </c>
      <c r="J117" s="10" t="s">
        <v>137</v>
      </c>
      <c r="K117" s="10"/>
      <c r="L117" s="11">
        <v>114</v>
      </c>
      <c r="M117" s="11">
        <v>73</v>
      </c>
      <c r="N117" s="11"/>
      <c r="O117" s="11"/>
      <c r="P117" s="11">
        <v>52</v>
      </c>
      <c r="Q117" s="11"/>
      <c r="R117" s="11"/>
      <c r="S117" s="11"/>
      <c r="T117" s="11"/>
      <c r="U117" s="11">
        <v>37</v>
      </c>
      <c r="V117" s="11"/>
      <c r="W117" s="11"/>
      <c r="X117" s="11"/>
      <c r="Y117" s="11"/>
      <c r="Z117" s="11"/>
    </row>
    <row r="118" spans="1:26" ht="25.5">
      <c r="A118" s="9">
        <f t="shared" si="1"/>
        <v>115</v>
      </c>
      <c r="B118" s="10" t="str">
        <f>TRIM(VLOOKUP($F118,'[1]Teams'!$A$1:$H$307,2,FALSE))</f>
        <v>Australia</v>
      </c>
      <c r="C118" s="10" t="str">
        <f>TRIM(VLOOKUP($F118,'[1]Teams'!$A$1:$H$307,4,FALSE))</f>
        <v>Cosmonauts of Cool</v>
      </c>
      <c r="D118" s="10" t="str">
        <f>TRIM(VLOOKUP($F118,'[1]Teams'!$A$1:$H$307,8,FALSE))</f>
        <v>John McGrath, Nick Simpson, Chris Warner</v>
      </c>
      <c r="E118" s="10">
        <v>115</v>
      </c>
      <c r="F118" s="11">
        <v>27</v>
      </c>
      <c r="G118" s="10">
        <v>1140</v>
      </c>
      <c r="H118" s="10">
        <v>0</v>
      </c>
      <c r="I118" s="11">
        <v>1140</v>
      </c>
      <c r="J118" s="10" t="s">
        <v>138</v>
      </c>
      <c r="K118" s="10"/>
      <c r="L118" s="11">
        <v>115</v>
      </c>
      <c r="M118" s="11">
        <v>74</v>
      </c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2.75">
      <c r="A119" s="9">
        <f t="shared" si="1"/>
        <v>116</v>
      </c>
      <c r="B119" s="10" t="str">
        <f>TRIM(VLOOKUP($F119,'[1]Teams'!$A$1:$H$307,2,FALSE))</f>
        <v>USA</v>
      </c>
      <c r="C119" s="10" t="str">
        <f>TRIM(VLOOKUP($F119,'[1]Teams'!$A$1:$H$307,4,FALSE))</f>
        <v>DUNE</v>
      </c>
      <c r="D119" s="10" t="str">
        <f>TRIM(VLOOKUP($F119,'[1]Teams'!$A$1:$H$307,8,FALSE))</f>
        <v>Anne Chapman, Deb Humiston</v>
      </c>
      <c r="E119" s="10">
        <v>116</v>
      </c>
      <c r="F119" s="11">
        <v>49</v>
      </c>
      <c r="G119" s="10">
        <v>1130</v>
      </c>
      <c r="H119" s="10">
        <v>0</v>
      </c>
      <c r="I119" s="11">
        <v>1130</v>
      </c>
      <c r="J119" s="10" t="s">
        <v>139</v>
      </c>
      <c r="K119" s="10"/>
      <c r="L119" s="11">
        <v>116</v>
      </c>
      <c r="M119" s="11"/>
      <c r="N119" s="11">
        <v>16</v>
      </c>
      <c r="O119" s="11"/>
      <c r="P119" s="11">
        <v>53</v>
      </c>
      <c r="Q119" s="11"/>
      <c r="R119" s="11"/>
      <c r="S119" s="11"/>
      <c r="T119" s="11"/>
      <c r="U119" s="11"/>
      <c r="V119" s="11">
        <v>5</v>
      </c>
      <c r="W119" s="11"/>
      <c r="X119" s="11"/>
      <c r="Y119" s="11"/>
      <c r="Z119" s="11"/>
    </row>
    <row r="120" spans="1:26" ht="12.75">
      <c r="A120" s="9">
        <f t="shared" si="1"/>
        <v>117</v>
      </c>
      <c r="B120" s="10" t="str">
        <f>TRIM(VLOOKUP($F120,'[1]Teams'!$A$1:$H$307,2,FALSE))</f>
        <v>Australia</v>
      </c>
      <c r="C120" s="10" t="str">
        <f>TRIM(VLOOKUP($F120,'[1]Teams'!$A$1:$H$307,4,FALSE))</f>
        <v>Far North Qld Bush Pigs</v>
      </c>
      <c r="D120" s="10" t="str">
        <f>TRIM(VLOOKUP($F120,'[1]Teams'!$A$1:$H$307,8,FALSE))</f>
        <v>Louise Carver, Rebeka Pople</v>
      </c>
      <c r="E120" s="10">
        <v>117</v>
      </c>
      <c r="F120" s="11">
        <v>239</v>
      </c>
      <c r="G120" s="10">
        <v>1130</v>
      </c>
      <c r="H120" s="10">
        <v>0</v>
      </c>
      <c r="I120" s="11">
        <v>1130</v>
      </c>
      <c r="J120" s="10" t="s">
        <v>140</v>
      </c>
      <c r="K120" s="10"/>
      <c r="L120" s="11">
        <v>117</v>
      </c>
      <c r="M120" s="11"/>
      <c r="N120" s="11">
        <v>17</v>
      </c>
      <c r="O120" s="11"/>
      <c r="P120" s="11">
        <v>54</v>
      </c>
      <c r="Q120" s="11"/>
      <c r="R120" s="11"/>
      <c r="S120" s="11"/>
      <c r="T120" s="11"/>
      <c r="U120" s="11"/>
      <c r="V120" s="11">
        <v>6</v>
      </c>
      <c r="W120" s="11"/>
      <c r="X120" s="11"/>
      <c r="Y120" s="11"/>
      <c r="Z120" s="11"/>
    </row>
    <row r="121" spans="1:26" ht="25.5">
      <c r="A121" s="9">
        <f t="shared" si="1"/>
        <v>118</v>
      </c>
      <c r="B121" s="10" t="str">
        <f>TRIM(VLOOKUP($F121,'[1]Teams'!$A$1:$H$307,2,FALSE))</f>
        <v>Australia</v>
      </c>
      <c r="C121" s="10" t="str">
        <f>TRIM(VLOOKUP($F121,'[1]Teams'!$A$1:$H$307,4,FALSE))</f>
        <v>The all knights</v>
      </c>
      <c r="D121" s="10" t="str">
        <f>TRIM(VLOOKUP($F121,'[1]Teams'!$A$1:$H$307,8,FALSE))</f>
        <v>Melanie Simpson, Damian Welbourne</v>
      </c>
      <c r="E121" s="10">
        <v>118</v>
      </c>
      <c r="F121" s="11">
        <v>168</v>
      </c>
      <c r="G121" s="10">
        <v>1120</v>
      </c>
      <c r="H121" s="10">
        <v>0</v>
      </c>
      <c r="I121" s="11">
        <v>1120</v>
      </c>
      <c r="J121" s="10" t="s">
        <v>141</v>
      </c>
      <c r="K121" s="10"/>
      <c r="L121" s="11">
        <v>118</v>
      </c>
      <c r="M121" s="11"/>
      <c r="N121" s="11"/>
      <c r="O121" s="11">
        <v>25</v>
      </c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12.75">
      <c r="A122" s="9">
        <f t="shared" si="1"/>
        <v>119</v>
      </c>
      <c r="B122" s="10" t="str">
        <f>TRIM(VLOOKUP($F122,'[1]Teams'!$A$1:$H$307,2,FALSE))</f>
        <v>Australia</v>
      </c>
      <c r="C122" s="10" t="str">
        <f>TRIM(VLOOKUP($F122,'[1]Teams'!$A$1:$H$307,4,FALSE))</f>
        <v>Old Hats</v>
      </c>
      <c r="D122" s="10" t="str">
        <f>TRIM(VLOOKUP($F122,'[1]Teams'!$A$1:$H$307,8,FALSE))</f>
        <v>Stuart Payne, Greg Waite</v>
      </c>
      <c r="E122" s="10">
        <v>119</v>
      </c>
      <c r="F122" s="11">
        <v>78</v>
      </c>
      <c r="G122" s="10">
        <v>1120</v>
      </c>
      <c r="H122" s="10">
        <v>0</v>
      </c>
      <c r="I122" s="11">
        <v>1120</v>
      </c>
      <c r="J122" s="10" t="s">
        <v>142</v>
      </c>
      <c r="K122" s="10"/>
      <c r="L122" s="11">
        <v>119</v>
      </c>
      <c r="M122" s="11">
        <v>75</v>
      </c>
      <c r="N122" s="11"/>
      <c r="O122" s="11"/>
      <c r="P122" s="11">
        <v>55</v>
      </c>
      <c r="Q122" s="11"/>
      <c r="R122" s="11"/>
      <c r="S122" s="11"/>
      <c r="T122" s="11"/>
      <c r="U122" s="11">
        <v>38</v>
      </c>
      <c r="V122" s="11"/>
      <c r="W122" s="11"/>
      <c r="X122" s="11"/>
      <c r="Y122" s="11"/>
      <c r="Z122" s="11"/>
    </row>
    <row r="123" spans="1:26" ht="12.75">
      <c r="A123" s="9">
        <f t="shared" si="1"/>
        <v>120</v>
      </c>
      <c r="B123" s="10" t="str">
        <f>TRIM(VLOOKUP($F123,'[1]Teams'!$A$1:$H$307,2,FALSE))</f>
        <v>Australia</v>
      </c>
      <c r="C123" s="10" t="str">
        <f>TRIM(VLOOKUP($F123,'[1]Teams'!$A$1:$H$307,4,FALSE))</f>
        <v>New College A</v>
      </c>
      <c r="D123" s="10" t="str">
        <f>TRIM(VLOOKUP($F123,'[1]Teams'!$A$1:$H$307,8,FALSE))</f>
        <v>Michael McLean, Belinda Thorne</v>
      </c>
      <c r="E123" s="10">
        <v>120</v>
      </c>
      <c r="F123" s="11">
        <v>51</v>
      </c>
      <c r="G123" s="10">
        <v>1120</v>
      </c>
      <c r="H123" s="10">
        <v>0</v>
      </c>
      <c r="I123" s="11">
        <v>1120</v>
      </c>
      <c r="J123" s="10" t="s">
        <v>143</v>
      </c>
      <c r="K123" s="10"/>
      <c r="L123" s="11">
        <v>120</v>
      </c>
      <c r="M123" s="11"/>
      <c r="N123" s="11"/>
      <c r="O123" s="11">
        <v>26</v>
      </c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12.75">
      <c r="A124" s="9">
        <f t="shared" si="1"/>
        <v>121</v>
      </c>
      <c r="B124" s="10" t="str">
        <f>TRIM(VLOOKUP($F124,'[1]Teams'!$A$1:$H$307,2,FALSE))</f>
        <v>Australia</v>
      </c>
      <c r="C124" s="10" t="str">
        <f>TRIM(VLOOKUP($F124,'[1]Teams'!$A$1:$H$307,4,FALSE))</f>
        <v>Sandra &amp; Ruhi Afnan</v>
      </c>
      <c r="D124" s="10" t="str">
        <f>TRIM(VLOOKUP($F124,'[1]Teams'!$A$1:$H$307,8,FALSE))</f>
        <v>Sandra Afnan, Ruhi Afnan</v>
      </c>
      <c r="E124" s="10">
        <v>121</v>
      </c>
      <c r="F124" s="11">
        <v>276</v>
      </c>
      <c r="G124" s="10">
        <v>1110</v>
      </c>
      <c r="H124" s="10">
        <v>0</v>
      </c>
      <c r="I124" s="11">
        <v>1110</v>
      </c>
      <c r="J124" s="10" t="s">
        <v>144</v>
      </c>
      <c r="K124" s="10"/>
      <c r="L124" s="11">
        <v>121</v>
      </c>
      <c r="M124" s="11"/>
      <c r="N124" s="11"/>
      <c r="O124" s="11">
        <v>27</v>
      </c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2.75">
      <c r="A125" s="9">
        <f t="shared" si="1"/>
        <v>122</v>
      </c>
      <c r="B125" s="10" t="str">
        <f>TRIM(VLOOKUP($F125,'[1]Teams'!$A$1:$H$307,2,FALSE))</f>
        <v>Australia</v>
      </c>
      <c r="C125" s="10">
        <f>TRIM(VLOOKUP($F125,'[1]Teams'!$A$1:$H$307,4,FALSE))</f>
      </c>
      <c r="D125" s="10" t="str">
        <f>TRIM(VLOOKUP($F125,'[1]Teams'!$A$1:$H$307,8,FALSE))</f>
        <v>John Pillans, Felix Schill</v>
      </c>
      <c r="E125" s="10">
        <v>122</v>
      </c>
      <c r="F125" s="11">
        <v>340</v>
      </c>
      <c r="G125" s="10">
        <v>1090</v>
      </c>
      <c r="H125" s="10">
        <v>0</v>
      </c>
      <c r="I125" s="11">
        <v>1090</v>
      </c>
      <c r="J125" s="10" t="s">
        <v>145</v>
      </c>
      <c r="K125" s="10"/>
      <c r="L125" s="11">
        <v>122</v>
      </c>
      <c r="M125" s="11">
        <v>76</v>
      </c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12.75">
      <c r="A126" s="9">
        <f t="shared" si="1"/>
        <v>123</v>
      </c>
      <c r="B126" s="10" t="str">
        <f>TRIM(VLOOKUP($F126,'[1]Teams'!$A$1:$H$307,2,FALSE))</f>
        <v>New Zealand</v>
      </c>
      <c r="C126" s="10">
        <f>TRIM(VLOOKUP($F126,'[1]Teams'!$A$1:$H$307,4,FALSE))</f>
      </c>
      <c r="D126" s="10" t="str">
        <f>TRIM(VLOOKUP($F126,'[1]Teams'!$A$1:$H$307,8,FALSE))</f>
        <v>Nick Tippling, Emmah Ussher</v>
      </c>
      <c r="E126" s="10">
        <v>123</v>
      </c>
      <c r="F126" s="11">
        <v>167</v>
      </c>
      <c r="G126" s="10">
        <v>1090</v>
      </c>
      <c r="H126" s="10">
        <v>0</v>
      </c>
      <c r="I126" s="11">
        <v>1090</v>
      </c>
      <c r="J126" s="10" t="s">
        <v>146</v>
      </c>
      <c r="K126" s="10"/>
      <c r="L126" s="11">
        <v>123</v>
      </c>
      <c r="M126" s="11"/>
      <c r="N126" s="11"/>
      <c r="O126" s="11"/>
      <c r="P126" s="11"/>
      <c r="Q126" s="11"/>
      <c r="R126" s="11"/>
      <c r="S126" s="11">
        <v>2</v>
      </c>
      <c r="T126" s="11"/>
      <c r="U126" s="11"/>
      <c r="V126" s="11"/>
      <c r="W126" s="11"/>
      <c r="X126" s="11"/>
      <c r="Y126" s="11"/>
      <c r="Z126" s="11"/>
    </row>
    <row r="127" spans="1:26" ht="25.5">
      <c r="A127" s="9">
        <f t="shared" si="1"/>
        <v>124</v>
      </c>
      <c r="B127" s="10" t="str">
        <f>TRIM(VLOOKUP($F127,'[1]Teams'!$A$1:$H$307,2,FALSE))</f>
        <v>Australia</v>
      </c>
      <c r="C127" s="10" t="str">
        <f>TRIM(VLOOKUP($F127,'[1]Teams'!$A$1:$H$307,4,FALSE))</f>
        <v>Mount Tates Tears</v>
      </c>
      <c r="D127" s="10" t="str">
        <f>TRIM(VLOOKUP($F127,'[1]Teams'!$A$1:$H$307,8,FALSE))</f>
        <v>Ian Goodman, Steve Martin, Creel Price</v>
      </c>
      <c r="E127" s="10">
        <v>124</v>
      </c>
      <c r="F127" s="11">
        <v>181</v>
      </c>
      <c r="G127" s="10">
        <v>1070</v>
      </c>
      <c r="H127" s="10">
        <v>0</v>
      </c>
      <c r="I127" s="11">
        <v>1070</v>
      </c>
      <c r="J127" s="10" t="s">
        <v>147</v>
      </c>
      <c r="K127" s="10"/>
      <c r="L127" s="11">
        <v>124</v>
      </c>
      <c r="M127" s="11">
        <v>77</v>
      </c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2.75">
      <c r="A128" s="9">
        <f t="shared" si="1"/>
        <v>125</v>
      </c>
      <c r="B128" s="10" t="str">
        <f>TRIM(VLOOKUP($F128,'[1]Teams'!$A$1:$H$307,2,FALSE))</f>
        <v>Czech Republic</v>
      </c>
      <c r="C128" s="10" t="str">
        <f>TRIM(VLOOKUP($F128,'[1]Teams'!$A$1:$H$307,4,FALSE))</f>
        <v>CZECH TEAM - 2</v>
      </c>
      <c r="D128" s="10" t="str">
        <f>TRIM(VLOOKUP($F128,'[1]Teams'!$A$1:$H$307,8,FALSE))</f>
        <v>Kamila Jirku, Martina Volfova</v>
      </c>
      <c r="E128" s="10">
        <v>125</v>
      </c>
      <c r="F128" s="11">
        <v>129</v>
      </c>
      <c r="G128" s="10">
        <v>1070</v>
      </c>
      <c r="H128" s="10">
        <v>0</v>
      </c>
      <c r="I128" s="11">
        <v>1070</v>
      </c>
      <c r="J128" s="10" t="s">
        <v>148</v>
      </c>
      <c r="K128" s="10"/>
      <c r="L128" s="11">
        <v>125</v>
      </c>
      <c r="M128" s="11"/>
      <c r="N128" s="11">
        <v>18</v>
      </c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2.75">
      <c r="A129" s="9">
        <f t="shared" si="1"/>
        <v>126</v>
      </c>
      <c r="B129" s="10" t="str">
        <f>TRIM(VLOOKUP($F129,'[1]Teams'!$A$1:$H$307,2,FALSE))</f>
        <v>Australia</v>
      </c>
      <c r="C129" s="10" t="str">
        <f>TRIM(VLOOKUP($F129,'[1]Teams'!$A$1:$H$307,4,FALSE))</f>
        <v>Goldfish</v>
      </c>
      <c r="D129" s="10" t="str">
        <f>TRIM(VLOOKUP($F129,'[1]Teams'!$A$1:$H$307,8,FALSE))</f>
        <v>Phillip Harding, Therese Powell</v>
      </c>
      <c r="E129" s="10">
        <v>126</v>
      </c>
      <c r="F129" s="11">
        <v>241</v>
      </c>
      <c r="G129" s="10">
        <v>1070</v>
      </c>
      <c r="H129" s="10">
        <v>0</v>
      </c>
      <c r="I129" s="11">
        <v>1070</v>
      </c>
      <c r="J129" s="10" t="s">
        <v>149</v>
      </c>
      <c r="K129" s="10"/>
      <c r="L129" s="11">
        <v>126</v>
      </c>
      <c r="M129" s="11"/>
      <c r="N129" s="11"/>
      <c r="O129" s="11">
        <v>28</v>
      </c>
      <c r="P129" s="11">
        <v>56</v>
      </c>
      <c r="Q129" s="11"/>
      <c r="R129" s="11"/>
      <c r="S129" s="11"/>
      <c r="T129" s="11"/>
      <c r="U129" s="11"/>
      <c r="V129" s="11"/>
      <c r="W129" s="11">
        <v>12</v>
      </c>
      <c r="X129" s="11"/>
      <c r="Y129" s="11"/>
      <c r="Z129" s="11"/>
    </row>
    <row r="130" spans="1:26" ht="12.75">
      <c r="A130" s="9">
        <f t="shared" si="1"/>
        <v>127</v>
      </c>
      <c r="B130" s="10" t="str">
        <f>TRIM(VLOOKUP($F130,'[1]Teams'!$A$1:$H$307,2,FALSE))</f>
        <v>Australia</v>
      </c>
      <c r="C130" s="10" t="str">
        <f>TRIM(VLOOKUP($F130,'[1]Teams'!$A$1:$H$307,4,FALSE))</f>
        <v>Warrum Bunglers</v>
      </c>
      <c r="D130" s="10" t="str">
        <f>TRIM(VLOOKUP($F130,'[1]Teams'!$A$1:$H$307,8,FALSE))</f>
        <v>Margaret Harrap, Michael Harrap</v>
      </c>
      <c r="E130" s="10">
        <v>127</v>
      </c>
      <c r="F130" s="11">
        <v>36</v>
      </c>
      <c r="G130" s="10">
        <v>1050</v>
      </c>
      <c r="H130" s="10">
        <v>0</v>
      </c>
      <c r="I130" s="11">
        <v>1050</v>
      </c>
      <c r="J130" s="10" t="s">
        <v>150</v>
      </c>
      <c r="K130" s="10"/>
      <c r="L130" s="11">
        <v>127</v>
      </c>
      <c r="M130" s="11"/>
      <c r="N130" s="11"/>
      <c r="O130" s="11">
        <v>29</v>
      </c>
      <c r="P130" s="11">
        <v>57</v>
      </c>
      <c r="Q130" s="11"/>
      <c r="R130" s="11"/>
      <c r="S130" s="11"/>
      <c r="T130" s="11"/>
      <c r="U130" s="11"/>
      <c r="V130" s="11"/>
      <c r="W130" s="11">
        <v>13</v>
      </c>
      <c r="X130" s="11"/>
      <c r="Y130" s="11"/>
      <c r="Z130" s="11"/>
    </row>
    <row r="131" spans="1:26" ht="12.75">
      <c r="A131" s="9">
        <f t="shared" si="1"/>
        <v>128</v>
      </c>
      <c r="B131" s="10" t="str">
        <f>TRIM(VLOOKUP($F131,'[1]Teams'!$A$1:$H$307,2,FALSE))</f>
        <v>Australia</v>
      </c>
      <c r="C131" s="10" t="str">
        <f>TRIM(VLOOKUP($F131,'[1]Teams'!$A$1:$H$307,4,FALSE))</f>
        <v>Schmergatrumpf</v>
      </c>
      <c r="D131" s="10" t="str">
        <f>TRIM(VLOOKUP($F131,'[1]Teams'!$A$1:$H$307,8,FALSE))</f>
        <v>Chris Mein, Andrew Mulholland</v>
      </c>
      <c r="E131" s="10">
        <v>128</v>
      </c>
      <c r="F131" s="11">
        <v>250</v>
      </c>
      <c r="G131" s="10">
        <v>1050</v>
      </c>
      <c r="H131" s="10">
        <v>0</v>
      </c>
      <c r="I131" s="11">
        <v>1050</v>
      </c>
      <c r="J131" s="10" t="s">
        <v>151</v>
      </c>
      <c r="K131" s="10"/>
      <c r="L131" s="11">
        <v>128</v>
      </c>
      <c r="M131" s="11">
        <v>78</v>
      </c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25.5">
      <c r="A132" s="9">
        <f aca="true" t="shared" si="2" ref="A132:A195">E132</f>
        <v>129</v>
      </c>
      <c r="B132" s="10" t="str">
        <f>TRIM(VLOOKUP($F132,'[1]Teams'!$A$1:$H$307,2,FALSE))</f>
        <v>Australia</v>
      </c>
      <c r="C132" s="10" t="str">
        <f>TRIM(VLOOKUP($F132,'[1]Teams'!$A$1:$H$307,4,FALSE))</f>
        <v>Fugahwe</v>
      </c>
      <c r="D132" s="10" t="str">
        <f>TRIM(VLOOKUP($F132,'[1]Teams'!$A$1:$H$307,8,FALSE))</f>
        <v>Keith Conley, Mark McDonald, Susan Sprague, Selina Stoute</v>
      </c>
      <c r="E132" s="10">
        <v>129</v>
      </c>
      <c r="F132" s="11">
        <v>150</v>
      </c>
      <c r="G132" s="10">
        <v>1050</v>
      </c>
      <c r="H132" s="10">
        <v>0</v>
      </c>
      <c r="I132" s="11">
        <v>1050</v>
      </c>
      <c r="J132" s="10" t="s">
        <v>152</v>
      </c>
      <c r="K132" s="10"/>
      <c r="L132" s="11">
        <v>129</v>
      </c>
      <c r="M132" s="11"/>
      <c r="N132" s="11"/>
      <c r="O132" s="11">
        <v>30</v>
      </c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12.75">
      <c r="A133" s="9">
        <f t="shared" si="2"/>
        <v>130</v>
      </c>
      <c r="B133" s="10" t="str">
        <f>TRIM(VLOOKUP($F133,'[1]Teams'!$A$1:$H$307,2,FALSE))</f>
        <v>Australia</v>
      </c>
      <c r="C133" s="10" t="str">
        <f>TRIM(VLOOKUP($F133,'[1]Teams'!$A$1:$H$307,4,FALSE))</f>
        <v>The Scottish Guard</v>
      </c>
      <c r="D133" s="10" t="str">
        <f>TRIM(VLOOKUP($F133,'[1]Teams'!$A$1:$H$307,8,FALSE))</f>
        <v>Paul Guard, Tony Scott</v>
      </c>
      <c r="E133" s="10">
        <v>130</v>
      </c>
      <c r="F133" s="11">
        <v>94</v>
      </c>
      <c r="G133" s="10">
        <v>1040</v>
      </c>
      <c r="H133" s="10">
        <v>0</v>
      </c>
      <c r="I133" s="11">
        <v>1040</v>
      </c>
      <c r="J133" s="10" t="s">
        <v>153</v>
      </c>
      <c r="K133" s="10"/>
      <c r="L133" s="11">
        <v>130</v>
      </c>
      <c r="M133" s="11">
        <v>79</v>
      </c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25.5">
      <c r="A134" s="9">
        <f t="shared" si="2"/>
        <v>131</v>
      </c>
      <c r="B134" s="10" t="str">
        <f>TRIM(VLOOKUP($F134,'[1]Teams'!$A$1:$H$307,2,FALSE))</f>
        <v>Australia</v>
      </c>
      <c r="C134" s="10" t="str">
        <f>TRIM(VLOOKUP($F134,'[1]Teams'!$A$1:$H$307,4,FALSE))</f>
        <v>Megvan</v>
      </c>
      <c r="D134" s="10" t="str">
        <f>TRIM(VLOOKUP($F134,'[1]Teams'!$A$1:$H$307,8,FALSE))</f>
        <v>Sue Clarke, Walter Kelemen, Richard Sage</v>
      </c>
      <c r="E134" s="10">
        <v>131</v>
      </c>
      <c r="F134" s="11">
        <v>143</v>
      </c>
      <c r="G134" s="10">
        <v>1040</v>
      </c>
      <c r="H134" s="10">
        <v>0</v>
      </c>
      <c r="I134" s="11">
        <v>1040</v>
      </c>
      <c r="J134" s="10" t="s">
        <v>154</v>
      </c>
      <c r="K134" s="10"/>
      <c r="L134" s="11">
        <v>131</v>
      </c>
      <c r="M134" s="11"/>
      <c r="N134" s="11"/>
      <c r="O134" s="11">
        <v>31</v>
      </c>
      <c r="P134" s="11">
        <v>58</v>
      </c>
      <c r="Q134" s="11"/>
      <c r="R134" s="11"/>
      <c r="S134" s="11"/>
      <c r="T134" s="11"/>
      <c r="U134" s="11"/>
      <c r="V134" s="11"/>
      <c r="W134" s="11">
        <v>14</v>
      </c>
      <c r="X134" s="11"/>
      <c r="Y134" s="11"/>
      <c r="Z134" s="11"/>
    </row>
    <row r="135" spans="1:26" ht="12.75">
      <c r="A135" s="9">
        <f t="shared" si="2"/>
        <v>132</v>
      </c>
      <c r="B135" s="10" t="str">
        <f>TRIM(VLOOKUP($F135,'[1]Teams'!$A$1:$H$307,2,FALSE))</f>
        <v>Estonia</v>
      </c>
      <c r="C135" s="10" t="str">
        <f>TRIM(VLOOKUP($F135,'[1]Teams'!$A$1:$H$307,4,FALSE))</f>
        <v>Estonian National Team</v>
      </c>
      <c r="D135" s="10" t="str">
        <f>TRIM(VLOOKUP($F135,'[1]Teams'!$A$1:$H$307,8,FALSE))</f>
        <v>Margus Klementsov, Jaanus Reha</v>
      </c>
      <c r="E135" s="10">
        <v>132</v>
      </c>
      <c r="F135" s="11">
        <v>235</v>
      </c>
      <c r="G135" s="10">
        <v>1030</v>
      </c>
      <c r="H135" s="10">
        <v>0</v>
      </c>
      <c r="I135" s="11">
        <v>1030</v>
      </c>
      <c r="J135" s="10" t="s">
        <v>155</v>
      </c>
      <c r="K135" s="10"/>
      <c r="L135" s="11">
        <v>132</v>
      </c>
      <c r="M135" s="11">
        <v>80</v>
      </c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12.75">
      <c r="A136" s="9">
        <f t="shared" si="2"/>
        <v>133</v>
      </c>
      <c r="B136" s="10" t="str">
        <f>TRIM(VLOOKUP($F136,'[1]Teams'!$A$1:$H$307,2,FALSE))</f>
        <v>Australia</v>
      </c>
      <c r="C136" s="10" t="str">
        <f>TRIM(VLOOKUP($F136,'[1]Teams'!$A$1:$H$307,4,FALSE))</f>
        <v>Tasmanian Tigers</v>
      </c>
      <c r="D136" s="10" t="str">
        <f>TRIM(VLOOKUP($F136,'[1]Teams'!$A$1:$H$307,8,FALSE))</f>
        <v>Paul Pacque, Simon Phillips</v>
      </c>
      <c r="E136" s="10">
        <v>133</v>
      </c>
      <c r="F136" s="11">
        <v>91</v>
      </c>
      <c r="G136" s="10">
        <v>1030</v>
      </c>
      <c r="H136" s="10">
        <v>0</v>
      </c>
      <c r="I136" s="11">
        <v>1030</v>
      </c>
      <c r="J136" s="10" t="s">
        <v>156</v>
      </c>
      <c r="K136" s="10"/>
      <c r="L136" s="11">
        <v>133</v>
      </c>
      <c r="M136" s="11">
        <v>81</v>
      </c>
      <c r="N136" s="11"/>
      <c r="O136" s="11"/>
      <c r="P136" s="11">
        <v>59</v>
      </c>
      <c r="Q136" s="11"/>
      <c r="R136" s="11"/>
      <c r="S136" s="11"/>
      <c r="T136" s="11"/>
      <c r="U136" s="11">
        <v>39</v>
      </c>
      <c r="V136" s="11"/>
      <c r="W136" s="11"/>
      <c r="X136" s="11"/>
      <c r="Y136" s="11"/>
      <c r="Z136" s="11"/>
    </row>
    <row r="137" spans="1:26" ht="12.75">
      <c r="A137" s="9">
        <f t="shared" si="2"/>
        <v>134</v>
      </c>
      <c r="B137" s="10" t="str">
        <f>TRIM(VLOOKUP($F137,'[1]Teams'!$A$1:$H$307,2,FALSE))</f>
        <v>Australia</v>
      </c>
      <c r="C137" s="10" t="str">
        <f>TRIM(VLOOKUP($F137,'[1]Teams'!$A$1:$H$307,4,FALSE))</f>
        <v>Toad Fighters</v>
      </c>
      <c r="D137" s="10" t="str">
        <f>TRIM(VLOOKUP($F137,'[1]Teams'!$A$1:$H$307,8,FALSE))</f>
        <v>Plaxy Purich, Paul Sharp</v>
      </c>
      <c r="E137" s="10">
        <v>134</v>
      </c>
      <c r="F137" s="11">
        <v>148</v>
      </c>
      <c r="G137" s="10">
        <v>1030</v>
      </c>
      <c r="H137" s="10">
        <v>0</v>
      </c>
      <c r="I137" s="11">
        <v>1030</v>
      </c>
      <c r="J137" s="10" t="s">
        <v>157</v>
      </c>
      <c r="K137" s="10"/>
      <c r="L137" s="11">
        <v>134</v>
      </c>
      <c r="M137" s="11"/>
      <c r="N137" s="11"/>
      <c r="O137" s="11">
        <v>32</v>
      </c>
      <c r="P137" s="11">
        <v>60</v>
      </c>
      <c r="Q137" s="11"/>
      <c r="R137" s="11"/>
      <c r="S137" s="11"/>
      <c r="T137" s="11"/>
      <c r="U137" s="11"/>
      <c r="V137" s="11"/>
      <c r="W137" s="11">
        <v>15</v>
      </c>
      <c r="X137" s="11"/>
      <c r="Y137" s="11"/>
      <c r="Z137" s="11"/>
    </row>
    <row r="138" spans="1:26" ht="12.75">
      <c r="A138" s="9">
        <f t="shared" si="2"/>
        <v>135</v>
      </c>
      <c r="B138" s="10" t="str">
        <f>TRIM(VLOOKUP($F138,'[1]Teams'!$A$1:$H$307,2,FALSE))</f>
        <v>Australia</v>
      </c>
      <c r="C138" s="10" t="str">
        <f>TRIM(VLOOKUP($F138,'[1]Teams'!$A$1:$H$307,4,FALSE))</f>
        <v>On a Whim &amp; a Prayer</v>
      </c>
      <c r="D138" s="10" t="str">
        <f>TRIM(VLOOKUP($F138,'[1]Teams'!$A$1:$H$307,8,FALSE))</f>
        <v>Richard Gibson, Danielle Kock</v>
      </c>
      <c r="E138" s="10">
        <v>135</v>
      </c>
      <c r="F138" s="11">
        <v>320</v>
      </c>
      <c r="G138" s="10">
        <v>1030</v>
      </c>
      <c r="H138" s="10">
        <v>0</v>
      </c>
      <c r="I138" s="11">
        <v>1030</v>
      </c>
      <c r="J138" s="10" t="s">
        <v>158</v>
      </c>
      <c r="K138" s="10"/>
      <c r="L138" s="11">
        <v>135</v>
      </c>
      <c r="M138" s="11"/>
      <c r="N138" s="11"/>
      <c r="O138" s="11">
        <v>33</v>
      </c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2.75">
      <c r="A139" s="9">
        <f t="shared" si="2"/>
        <v>136</v>
      </c>
      <c r="B139" s="10" t="str">
        <f>TRIM(VLOOKUP($F139,'[1]Teams'!$A$1:$H$307,2,FALSE))</f>
        <v>Australia</v>
      </c>
      <c r="C139" s="10" t="str">
        <f>TRIM(VLOOKUP($F139,'[1]Teams'!$A$1:$H$307,4,FALSE))</f>
        <v>Supertough</v>
      </c>
      <c r="D139" s="10" t="str">
        <f>TRIM(VLOOKUP($F139,'[1]Teams'!$A$1:$H$307,8,FALSE))</f>
        <v>Kate Gavens, Tom Lothian</v>
      </c>
      <c r="E139" s="10">
        <v>136</v>
      </c>
      <c r="F139" s="11">
        <v>161</v>
      </c>
      <c r="G139" s="10">
        <v>1020</v>
      </c>
      <c r="H139" s="10">
        <v>0</v>
      </c>
      <c r="I139" s="11">
        <v>1020</v>
      </c>
      <c r="J139" s="10" t="s">
        <v>159</v>
      </c>
      <c r="K139" s="10"/>
      <c r="L139" s="11">
        <v>136</v>
      </c>
      <c r="M139" s="11"/>
      <c r="N139" s="11"/>
      <c r="O139" s="11">
        <v>34</v>
      </c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12.75">
      <c r="A140" s="9">
        <f t="shared" si="2"/>
        <v>137</v>
      </c>
      <c r="B140" s="10" t="str">
        <f>TRIM(VLOOKUP($F140,'[1]Teams'!$A$1:$H$307,2,FALSE))</f>
        <v>Estonia</v>
      </c>
      <c r="C140" s="10" t="str">
        <f>TRIM(VLOOKUP($F140,'[1]Teams'!$A$1:$H$307,4,FALSE))</f>
        <v>Keep Walking</v>
      </c>
      <c r="D140" s="10" t="str">
        <f>TRIM(VLOOKUP($F140,'[1]Teams'!$A$1:$H$307,8,FALSE))</f>
        <v>Arvo Ambel, Siim Valgeväli</v>
      </c>
      <c r="E140" s="10">
        <v>137</v>
      </c>
      <c r="F140" s="11">
        <v>26</v>
      </c>
      <c r="G140" s="10">
        <v>1010</v>
      </c>
      <c r="H140" s="10">
        <v>0</v>
      </c>
      <c r="I140" s="11">
        <v>1010</v>
      </c>
      <c r="J140" s="10" t="s">
        <v>160</v>
      </c>
      <c r="K140" s="10"/>
      <c r="L140" s="11">
        <v>137</v>
      </c>
      <c r="M140" s="11">
        <v>82</v>
      </c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2.75">
      <c r="A141" s="9">
        <f t="shared" si="2"/>
        <v>138</v>
      </c>
      <c r="B141" s="10" t="str">
        <f>TRIM(VLOOKUP($F141,'[1]Teams'!$A$1:$H$307,2,FALSE))</f>
        <v>Australia</v>
      </c>
      <c r="C141" s="10" t="str">
        <f>TRIM(VLOOKUP($F141,'[1]Teams'!$A$1:$H$307,4,FALSE))</f>
        <v>Entropic Muffins</v>
      </c>
      <c r="D141" s="10" t="str">
        <f>TRIM(VLOOKUP($F141,'[1]Teams'!$A$1:$H$307,8,FALSE))</f>
        <v>Luke Goodfellow, Sean Henderson</v>
      </c>
      <c r="E141" s="10">
        <v>138</v>
      </c>
      <c r="F141" s="11">
        <v>277</v>
      </c>
      <c r="G141" s="10">
        <v>1000</v>
      </c>
      <c r="H141" s="10">
        <v>0</v>
      </c>
      <c r="I141" s="11">
        <v>1000</v>
      </c>
      <c r="J141" s="10" t="s">
        <v>161</v>
      </c>
      <c r="K141" s="10"/>
      <c r="L141" s="11">
        <v>138</v>
      </c>
      <c r="M141" s="11">
        <v>83</v>
      </c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12.75">
      <c r="A142" s="9">
        <f t="shared" si="2"/>
        <v>139</v>
      </c>
      <c r="B142" s="10" t="str">
        <f>TRIM(VLOOKUP($F142,'[1]Teams'!$A$1:$H$307,2,FALSE))</f>
        <v>Australia</v>
      </c>
      <c r="C142" s="10" t="str">
        <f>TRIM(VLOOKUP($F142,'[1]Teams'!$A$1:$H$307,4,FALSE))</f>
        <v>STAR TROOPERS</v>
      </c>
      <c r="D142" s="10" t="str">
        <f>TRIM(VLOOKUP($F142,'[1]Teams'!$A$1:$H$307,8,FALSE))</f>
        <v>Phil Draper, Martin Rehwinkel</v>
      </c>
      <c r="E142" s="10">
        <v>139</v>
      </c>
      <c r="F142" s="11">
        <v>337</v>
      </c>
      <c r="G142" s="10">
        <v>1000</v>
      </c>
      <c r="H142" s="10">
        <v>0</v>
      </c>
      <c r="I142" s="11">
        <v>1000</v>
      </c>
      <c r="J142" s="10" t="s">
        <v>162</v>
      </c>
      <c r="K142" s="10"/>
      <c r="L142" s="11">
        <v>139</v>
      </c>
      <c r="M142" s="11"/>
      <c r="N142" s="11"/>
      <c r="O142" s="11"/>
      <c r="P142" s="11"/>
      <c r="Q142" s="11"/>
      <c r="R142" s="11"/>
      <c r="S142" s="11"/>
      <c r="T142" s="11">
        <v>1</v>
      </c>
      <c r="U142" s="11"/>
      <c r="V142" s="11"/>
      <c r="W142" s="11"/>
      <c r="X142" s="11"/>
      <c r="Y142" s="11"/>
      <c r="Z142" s="11"/>
    </row>
    <row r="143" spans="1:26" ht="25.5">
      <c r="A143" s="9">
        <f t="shared" si="2"/>
        <v>140</v>
      </c>
      <c r="B143" s="10" t="str">
        <f>TRIM(VLOOKUP($F143,'[1]Teams'!$A$1:$H$307,2,FALSE))</f>
        <v>USA</v>
      </c>
      <c r="C143" s="10" t="str">
        <f>TRIM(VLOOKUP($F143,'[1]Teams'!$A$1:$H$307,4,FALSE))</f>
        <v>WISOMWAGMOHUOTM</v>
      </c>
      <c r="D143" s="10" t="str">
        <f>TRIM(VLOOKUP($F143,'[1]Teams'!$A$1:$H$307,8,FALSE))</f>
        <v>Kathy Bullard, Julian Maclaren</v>
      </c>
      <c r="E143" s="10">
        <v>140</v>
      </c>
      <c r="F143" s="11">
        <v>3</v>
      </c>
      <c r="G143" s="10">
        <v>990</v>
      </c>
      <c r="H143" s="10">
        <v>0</v>
      </c>
      <c r="I143" s="11">
        <v>990</v>
      </c>
      <c r="J143" s="10" t="s">
        <v>163</v>
      </c>
      <c r="K143" s="10"/>
      <c r="L143" s="11">
        <v>140</v>
      </c>
      <c r="M143" s="11"/>
      <c r="N143" s="11"/>
      <c r="O143" s="11">
        <v>35</v>
      </c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12.75">
      <c r="A144" s="9">
        <f t="shared" si="2"/>
        <v>141</v>
      </c>
      <c r="B144" s="10" t="str">
        <f>TRIM(VLOOKUP($F144,'[1]Teams'!$A$1:$H$307,2,FALSE))</f>
        <v>Australia</v>
      </c>
      <c r="C144" s="10" t="str">
        <f>TRIM(VLOOKUP($F144,'[1]Teams'!$A$1:$H$307,4,FALSE))</f>
        <v>3rd Party</v>
      </c>
      <c r="D144" s="10" t="str">
        <f>TRIM(VLOOKUP($F144,'[1]Teams'!$A$1:$H$307,8,FALSE))</f>
        <v>Daniel Howe, Heidi Nettelbeck</v>
      </c>
      <c r="E144" s="10">
        <v>141</v>
      </c>
      <c r="F144" s="11">
        <v>286</v>
      </c>
      <c r="G144" s="10">
        <v>990</v>
      </c>
      <c r="H144" s="10">
        <v>0</v>
      </c>
      <c r="I144" s="11">
        <v>990</v>
      </c>
      <c r="J144" s="10" t="s">
        <v>164</v>
      </c>
      <c r="K144" s="10"/>
      <c r="L144" s="11">
        <v>141</v>
      </c>
      <c r="M144" s="11"/>
      <c r="N144" s="11"/>
      <c r="O144" s="11">
        <v>36</v>
      </c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25.5">
      <c r="A145" s="9">
        <f t="shared" si="2"/>
        <v>142</v>
      </c>
      <c r="B145" s="10" t="str">
        <f>TRIM(VLOOKUP($F145,'[1]Teams'!$A$1:$H$307,2,FALSE))</f>
        <v>Australia</v>
      </c>
      <c r="C145" s="10" t="str">
        <f>TRIM(VLOOKUP($F145,'[1]Teams'!$A$1:$H$307,4,FALSE))</f>
        <v>What-bungle?</v>
      </c>
      <c r="D145" s="10" t="str">
        <f>TRIM(VLOOKUP($F145,'[1]Teams'!$A$1:$H$307,8,FALSE))</f>
        <v>Ian Booth, Wayne Gregson, Hugh Moore</v>
      </c>
      <c r="E145" s="10">
        <v>142</v>
      </c>
      <c r="F145" s="11">
        <v>16</v>
      </c>
      <c r="G145" s="10">
        <v>980</v>
      </c>
      <c r="H145" s="10">
        <v>0</v>
      </c>
      <c r="I145" s="11">
        <v>980</v>
      </c>
      <c r="J145" s="10" t="s">
        <v>165</v>
      </c>
      <c r="K145" s="10"/>
      <c r="L145" s="11">
        <v>142</v>
      </c>
      <c r="M145" s="11">
        <v>84</v>
      </c>
      <c r="N145" s="11"/>
      <c r="O145" s="11"/>
      <c r="P145" s="11">
        <v>61</v>
      </c>
      <c r="Q145" s="11">
        <v>13</v>
      </c>
      <c r="R145" s="11"/>
      <c r="S145" s="11"/>
      <c r="T145" s="11"/>
      <c r="U145" s="11">
        <v>40</v>
      </c>
      <c r="V145" s="11"/>
      <c r="W145" s="11"/>
      <c r="X145" s="11">
        <v>10</v>
      </c>
      <c r="Y145" s="11"/>
      <c r="Z145" s="11"/>
    </row>
    <row r="146" spans="1:26" ht="12.75">
      <c r="A146" s="9">
        <f t="shared" si="2"/>
        <v>143</v>
      </c>
      <c r="B146" s="10" t="str">
        <f>TRIM(VLOOKUP($F146,'[1]Teams'!$A$1:$H$307,2,FALSE))</f>
        <v>Australia</v>
      </c>
      <c r="C146" s="10" t="str">
        <f>TRIM(VLOOKUP($F146,'[1]Teams'!$A$1:$H$307,4,FALSE))</f>
        <v>CUCULAIN</v>
      </c>
      <c r="D146" s="10" t="str">
        <f>TRIM(VLOOKUP($F146,'[1]Teams'!$A$1:$H$307,8,FALSE))</f>
        <v>Craig Colwell, Evelyn Colwell</v>
      </c>
      <c r="E146" s="10">
        <v>143</v>
      </c>
      <c r="F146" s="11">
        <v>226</v>
      </c>
      <c r="G146" s="10">
        <v>980</v>
      </c>
      <c r="H146" s="10">
        <v>0</v>
      </c>
      <c r="I146" s="11">
        <v>980</v>
      </c>
      <c r="J146" s="10" t="s">
        <v>166</v>
      </c>
      <c r="K146" s="10"/>
      <c r="L146" s="11">
        <v>143</v>
      </c>
      <c r="M146" s="11"/>
      <c r="N146" s="11"/>
      <c r="O146" s="11">
        <v>37</v>
      </c>
      <c r="P146" s="11">
        <v>62</v>
      </c>
      <c r="Q146" s="11"/>
      <c r="R146" s="11"/>
      <c r="S146" s="11"/>
      <c r="T146" s="11"/>
      <c r="U146" s="11"/>
      <c r="V146" s="11"/>
      <c r="W146" s="11">
        <v>16</v>
      </c>
      <c r="X146" s="11"/>
      <c r="Y146" s="11"/>
      <c r="Z146" s="11"/>
    </row>
    <row r="147" spans="1:26" ht="25.5">
      <c r="A147" s="9">
        <f t="shared" si="2"/>
        <v>144</v>
      </c>
      <c r="B147" s="10" t="str">
        <f>TRIM(VLOOKUP($F147,'[1]Teams'!$A$1:$H$307,2,FALSE))</f>
        <v>Australia</v>
      </c>
      <c r="C147" s="10" t="str">
        <f>TRIM(VLOOKUP($F147,'[1]Teams'!$A$1:$H$307,4,FALSE))</f>
        <v>what a way to get away from the kids</v>
      </c>
      <c r="D147" s="10" t="str">
        <f>TRIM(VLOOKUP($F147,'[1]Teams'!$A$1:$H$307,8,FALSE))</f>
        <v>Tania Bezzobs, Ross Dawson</v>
      </c>
      <c r="E147" s="10">
        <v>144</v>
      </c>
      <c r="F147" s="11">
        <v>135</v>
      </c>
      <c r="G147" s="10">
        <v>970</v>
      </c>
      <c r="H147" s="10">
        <v>0</v>
      </c>
      <c r="I147" s="11">
        <v>970</v>
      </c>
      <c r="J147" s="10" t="s">
        <v>167</v>
      </c>
      <c r="K147" s="10"/>
      <c r="L147" s="11">
        <v>144</v>
      </c>
      <c r="M147" s="11"/>
      <c r="N147" s="11"/>
      <c r="O147" s="11">
        <v>38</v>
      </c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25.5">
      <c r="A148" s="9">
        <f t="shared" si="2"/>
        <v>145</v>
      </c>
      <c r="B148" s="10" t="str">
        <f>TRIM(VLOOKUP($F148,'[1]Teams'!$A$1:$H$307,2,FALSE))</f>
        <v>Australia</v>
      </c>
      <c r="C148" s="10" t="str">
        <f>TRIM(VLOOKUP($F148,'[1]Teams'!$A$1:$H$307,4,FALSE))</f>
        <v>Posca</v>
      </c>
      <c r="D148" s="10" t="str">
        <f>TRIM(VLOOKUP($F148,'[1]Teams'!$A$1:$H$307,8,FALSE))</f>
        <v>Oscar Clarke, Ry Clarke, Paula Stuart</v>
      </c>
      <c r="E148" s="10">
        <v>145</v>
      </c>
      <c r="F148" s="11">
        <v>195</v>
      </c>
      <c r="G148" s="10">
        <v>970</v>
      </c>
      <c r="H148" s="10">
        <v>0</v>
      </c>
      <c r="I148" s="11">
        <v>970</v>
      </c>
      <c r="J148" s="10" t="s">
        <v>168</v>
      </c>
      <c r="K148" s="10"/>
      <c r="L148" s="11">
        <v>145</v>
      </c>
      <c r="M148" s="11"/>
      <c r="N148" s="11"/>
      <c r="O148" s="11">
        <v>39</v>
      </c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25.5">
      <c r="A149" s="9">
        <f t="shared" si="2"/>
        <v>146</v>
      </c>
      <c r="B149" s="10" t="str">
        <f>TRIM(VLOOKUP($F149,'[1]Teams'!$A$1:$H$307,2,FALSE))</f>
        <v>Australia</v>
      </c>
      <c r="C149" s="10" t="str">
        <f>TRIM(VLOOKUP($F149,'[1]Teams'!$A$1:$H$307,4,FALSE))</f>
        <v>Lamington Boys</v>
      </c>
      <c r="D149" s="10" t="str">
        <f>TRIM(VLOOKUP($F149,'[1]Teams'!$A$1:$H$307,8,FALSE))</f>
        <v>Peter Brooks, Franco Lombardi, Brett Sparks</v>
      </c>
      <c r="E149" s="10">
        <v>146</v>
      </c>
      <c r="F149" s="11">
        <v>224</v>
      </c>
      <c r="G149" s="10">
        <v>950</v>
      </c>
      <c r="H149" s="10">
        <v>0</v>
      </c>
      <c r="I149" s="11">
        <v>950</v>
      </c>
      <c r="J149" s="10" t="s">
        <v>169</v>
      </c>
      <c r="K149" s="10"/>
      <c r="L149" s="11">
        <v>146</v>
      </c>
      <c r="M149" s="11">
        <v>85</v>
      </c>
      <c r="N149" s="11"/>
      <c r="O149" s="11"/>
      <c r="P149" s="11">
        <v>63</v>
      </c>
      <c r="Q149" s="11"/>
      <c r="R149" s="11"/>
      <c r="S149" s="11"/>
      <c r="T149" s="11"/>
      <c r="U149" s="11">
        <v>41</v>
      </c>
      <c r="V149" s="11"/>
      <c r="W149" s="11"/>
      <c r="X149" s="11"/>
      <c r="Y149" s="11"/>
      <c r="Z149" s="11"/>
    </row>
    <row r="150" spans="1:26" ht="12.75">
      <c r="A150" s="9">
        <f t="shared" si="2"/>
        <v>147</v>
      </c>
      <c r="B150" s="10" t="str">
        <f>TRIM(VLOOKUP($F150,'[1]Teams'!$A$1:$H$307,2,FALSE))</f>
        <v>Australia</v>
      </c>
      <c r="C150" s="10" t="str">
        <f>TRIM(VLOOKUP($F150,'[1]Teams'!$A$1:$H$307,4,FALSE))</f>
        <v>Flink</v>
      </c>
      <c r="D150" s="10" t="str">
        <f>TRIM(VLOOKUP($F150,'[1]Teams'!$A$1:$H$307,8,FALSE))</f>
        <v>Julia Dixon, Bob Kenderes</v>
      </c>
      <c r="E150" s="10">
        <v>147</v>
      </c>
      <c r="F150" s="11">
        <v>287</v>
      </c>
      <c r="G150" s="10">
        <v>950</v>
      </c>
      <c r="H150" s="10">
        <v>0</v>
      </c>
      <c r="I150" s="11">
        <v>950</v>
      </c>
      <c r="J150" s="10" t="s">
        <v>170</v>
      </c>
      <c r="K150" s="10"/>
      <c r="L150" s="11">
        <v>147</v>
      </c>
      <c r="M150" s="11"/>
      <c r="N150" s="11"/>
      <c r="O150" s="11">
        <v>40</v>
      </c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12.75">
      <c r="A151" s="9">
        <f t="shared" si="2"/>
        <v>148</v>
      </c>
      <c r="B151" s="10" t="str">
        <f>TRIM(VLOOKUP($F151,'[1]Teams'!$A$1:$H$307,2,FALSE))</f>
        <v>Australia</v>
      </c>
      <c r="C151" s="10" t="str">
        <f>TRIM(VLOOKUP($F151,'[1]Teams'!$A$1:$H$307,4,FALSE))</f>
        <v>Mont crank</v>
      </c>
      <c r="D151" s="10" t="str">
        <f>TRIM(VLOOKUP($F151,'[1]Teams'!$A$1:$H$307,8,FALSE))</f>
        <v>Matt de Belin, Michael Meryment</v>
      </c>
      <c r="E151" s="10">
        <v>148</v>
      </c>
      <c r="F151" s="11">
        <v>124</v>
      </c>
      <c r="G151" s="10">
        <v>950</v>
      </c>
      <c r="H151" s="10">
        <v>0</v>
      </c>
      <c r="I151" s="11">
        <v>950</v>
      </c>
      <c r="J151" s="10" t="s">
        <v>171</v>
      </c>
      <c r="K151" s="10"/>
      <c r="L151" s="11">
        <v>148</v>
      </c>
      <c r="M151" s="11">
        <v>86</v>
      </c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12.75">
      <c r="A152" s="9">
        <f t="shared" si="2"/>
        <v>149</v>
      </c>
      <c r="B152" s="10" t="str">
        <f>TRIM(VLOOKUP($F152,'[1]Teams'!$A$1:$H$307,2,FALSE))</f>
        <v>USA</v>
      </c>
      <c r="C152" s="10" t="str">
        <f>TRIM(VLOOKUP($F152,'[1]Teams'!$A$1:$H$307,4,FALSE))</f>
        <v>Nightcrawlers</v>
      </c>
      <c r="D152" s="10" t="str">
        <f>TRIM(VLOOKUP($F152,'[1]Teams'!$A$1:$H$307,8,FALSE))</f>
        <v>Eric Smith, Mary Smith</v>
      </c>
      <c r="E152" s="10">
        <v>149</v>
      </c>
      <c r="F152" s="11">
        <v>134</v>
      </c>
      <c r="G152" s="10">
        <v>940</v>
      </c>
      <c r="H152" s="10">
        <v>0</v>
      </c>
      <c r="I152" s="11">
        <v>940</v>
      </c>
      <c r="J152" s="10" t="s">
        <v>172</v>
      </c>
      <c r="K152" s="10"/>
      <c r="L152" s="11">
        <v>149</v>
      </c>
      <c r="M152" s="11"/>
      <c r="N152" s="11"/>
      <c r="O152" s="11">
        <v>41</v>
      </c>
      <c r="P152" s="11">
        <v>64</v>
      </c>
      <c r="Q152" s="11">
        <v>14</v>
      </c>
      <c r="R152" s="11"/>
      <c r="S152" s="11"/>
      <c r="T152" s="11"/>
      <c r="U152" s="11"/>
      <c r="V152" s="11"/>
      <c r="W152" s="11">
        <v>17</v>
      </c>
      <c r="X152" s="11"/>
      <c r="Y152" s="11"/>
      <c r="Z152" s="11">
        <v>3</v>
      </c>
    </row>
    <row r="153" spans="1:26" ht="12.75">
      <c r="A153" s="9">
        <f t="shared" si="2"/>
        <v>150</v>
      </c>
      <c r="B153" s="10" t="str">
        <f>TRIM(VLOOKUP($F153,'[1]Teams'!$A$1:$H$307,2,FALSE))</f>
        <v>Australia</v>
      </c>
      <c r="C153" s="10" t="str">
        <f>TRIM(VLOOKUP($F153,'[1]Teams'!$A$1:$H$307,4,FALSE))</f>
        <v>Colin Walker</v>
      </c>
      <c r="D153" s="10" t="str">
        <f>TRIM(VLOOKUP($F153,'[1]Teams'!$A$1:$H$307,8,FALSE))</f>
        <v>John Chellew, Colin Walker</v>
      </c>
      <c r="E153" s="10">
        <v>150</v>
      </c>
      <c r="F153" s="11">
        <v>238</v>
      </c>
      <c r="G153" s="10">
        <v>1000</v>
      </c>
      <c r="H153" s="10">
        <v>-60</v>
      </c>
      <c r="I153" s="11">
        <v>940</v>
      </c>
      <c r="J153" s="10" t="s">
        <v>173</v>
      </c>
      <c r="K153" s="10"/>
      <c r="L153" s="11">
        <v>150</v>
      </c>
      <c r="M153" s="11">
        <v>87</v>
      </c>
      <c r="N153" s="11"/>
      <c r="O153" s="11"/>
      <c r="P153" s="11">
        <v>65</v>
      </c>
      <c r="Q153" s="11"/>
      <c r="R153" s="11"/>
      <c r="S153" s="11"/>
      <c r="T153" s="11"/>
      <c r="U153" s="11">
        <v>42</v>
      </c>
      <c r="V153" s="11"/>
      <c r="W153" s="11"/>
      <c r="X153" s="11"/>
      <c r="Y153" s="11"/>
      <c r="Z153" s="11"/>
    </row>
    <row r="154" spans="1:26" ht="12.75">
      <c r="A154" s="9">
        <f t="shared" si="2"/>
        <v>151</v>
      </c>
      <c r="B154" s="10" t="str">
        <f>TRIM(VLOOKUP($F154,'[1]Teams'!$A$1:$H$307,2,FALSE))</f>
        <v>Australia</v>
      </c>
      <c r="C154" s="10" t="str">
        <f>TRIM(VLOOKUP($F154,'[1]Teams'!$A$1:$H$307,4,FALSE))</f>
        <v>Just scraped in</v>
      </c>
      <c r="D154" s="10" t="str">
        <f>TRIM(VLOOKUP($F154,'[1]Teams'!$A$1:$H$307,8,FALSE))</f>
        <v>Michael Sullivan, Jennifer Sullivan</v>
      </c>
      <c r="E154" s="10">
        <v>151</v>
      </c>
      <c r="F154" s="11">
        <v>245</v>
      </c>
      <c r="G154" s="10">
        <v>930</v>
      </c>
      <c r="H154" s="10">
        <v>0</v>
      </c>
      <c r="I154" s="11">
        <v>930</v>
      </c>
      <c r="J154" s="10" t="s">
        <v>174</v>
      </c>
      <c r="K154" s="10"/>
      <c r="L154" s="11">
        <v>151</v>
      </c>
      <c r="M154" s="11"/>
      <c r="N154" s="11"/>
      <c r="O154" s="11">
        <v>42</v>
      </c>
      <c r="P154" s="11">
        <v>66</v>
      </c>
      <c r="Q154" s="11"/>
      <c r="R154" s="11"/>
      <c r="S154" s="11"/>
      <c r="T154" s="11"/>
      <c r="U154" s="11"/>
      <c r="V154" s="11"/>
      <c r="W154" s="11">
        <v>18</v>
      </c>
      <c r="X154" s="11"/>
      <c r="Y154" s="11"/>
      <c r="Z154" s="11"/>
    </row>
    <row r="155" spans="1:26" ht="25.5">
      <c r="A155" s="9">
        <f t="shared" si="2"/>
        <v>152</v>
      </c>
      <c r="B155" s="10" t="str">
        <f>TRIM(VLOOKUP($F155,'[1]Teams'!$A$1:$H$307,2,FALSE))</f>
        <v>Australia</v>
      </c>
      <c r="C155" s="10" t="str">
        <f>TRIM(VLOOKUP($F155,'[1]Teams'!$A$1:$H$307,4,FALSE))</f>
        <v>The Warrenbunglers</v>
      </c>
      <c r="D155" s="10" t="str">
        <f>TRIM(VLOOKUP($F155,'[1]Teams'!$A$1:$H$307,8,FALSE))</f>
        <v>Ian Chambers, Marjo Chambers, Joan Reynolds</v>
      </c>
      <c r="E155" s="10">
        <v>152</v>
      </c>
      <c r="F155" s="11">
        <v>64</v>
      </c>
      <c r="G155" s="10">
        <v>930</v>
      </c>
      <c r="H155" s="10">
        <v>0</v>
      </c>
      <c r="I155" s="11">
        <v>930</v>
      </c>
      <c r="J155" s="10" t="s">
        <v>175</v>
      </c>
      <c r="K155" s="10"/>
      <c r="L155" s="11">
        <v>152</v>
      </c>
      <c r="M155" s="11"/>
      <c r="N155" s="11"/>
      <c r="O155" s="11">
        <v>43</v>
      </c>
      <c r="P155" s="11">
        <v>67</v>
      </c>
      <c r="Q155" s="11">
        <v>15</v>
      </c>
      <c r="R155" s="11"/>
      <c r="S155" s="11"/>
      <c r="T155" s="11"/>
      <c r="U155" s="11"/>
      <c r="V155" s="11"/>
      <c r="W155" s="11">
        <v>19</v>
      </c>
      <c r="X155" s="11"/>
      <c r="Y155" s="11"/>
      <c r="Z155" s="11">
        <v>4</v>
      </c>
    </row>
    <row r="156" spans="1:26" ht="12.75">
      <c r="A156" s="9">
        <f t="shared" si="2"/>
        <v>153</v>
      </c>
      <c r="B156" s="10" t="str">
        <f>TRIM(VLOOKUP($F156,'[1]Teams'!$A$1:$H$307,2,FALSE))</f>
        <v>Australia</v>
      </c>
      <c r="C156" s="10" t="str">
        <f>TRIM(VLOOKUP($F156,'[1]Teams'!$A$1:$H$307,4,FALSE))</f>
        <v>Starfactor</v>
      </c>
      <c r="D156" s="10" t="str">
        <f>TRIM(VLOOKUP($F156,'[1]Teams'!$A$1:$H$307,8,FALSE))</f>
        <v>Neil Parker, Rod Spinks</v>
      </c>
      <c r="E156" s="10">
        <v>153</v>
      </c>
      <c r="F156" s="11">
        <v>142</v>
      </c>
      <c r="G156" s="10">
        <v>920</v>
      </c>
      <c r="H156" s="10">
        <v>0</v>
      </c>
      <c r="I156" s="11">
        <v>920</v>
      </c>
      <c r="J156" s="10" t="s">
        <v>176</v>
      </c>
      <c r="K156" s="10"/>
      <c r="L156" s="11">
        <v>153</v>
      </c>
      <c r="M156" s="11">
        <v>88</v>
      </c>
      <c r="N156" s="11"/>
      <c r="O156" s="11"/>
      <c r="P156" s="11">
        <v>68</v>
      </c>
      <c r="Q156" s="11"/>
      <c r="R156" s="11"/>
      <c r="S156" s="11"/>
      <c r="T156" s="11"/>
      <c r="U156" s="11">
        <v>43</v>
      </c>
      <c r="V156" s="11"/>
      <c r="W156" s="11"/>
      <c r="X156" s="11"/>
      <c r="Y156" s="11"/>
      <c r="Z156" s="11"/>
    </row>
    <row r="157" spans="1:26" ht="25.5">
      <c r="A157" s="9">
        <f t="shared" si="2"/>
        <v>154</v>
      </c>
      <c r="B157" s="10" t="str">
        <f>TRIM(VLOOKUP($F157,'[1]Teams'!$A$1:$H$307,2,FALSE))</f>
        <v>New Zealand</v>
      </c>
      <c r="C157" s="10" t="str">
        <f>TRIM(VLOOKUP($F157,'[1]Teams'!$A$1:$H$307,4,FALSE))</f>
        <v>The Wellington Wanderers</v>
      </c>
      <c r="D157" s="10" t="str">
        <f>TRIM(VLOOKUP($F157,'[1]Teams'!$A$1:$H$307,8,FALSE))</f>
        <v>Dorothy Kane, Neil Kane</v>
      </c>
      <c r="E157" s="10">
        <v>154</v>
      </c>
      <c r="F157" s="11">
        <v>273</v>
      </c>
      <c r="G157" s="10">
        <v>920</v>
      </c>
      <c r="H157" s="10">
        <v>0</v>
      </c>
      <c r="I157" s="11">
        <v>920</v>
      </c>
      <c r="J157" s="10" t="s">
        <v>177</v>
      </c>
      <c r="K157" s="10"/>
      <c r="L157" s="11">
        <v>154</v>
      </c>
      <c r="M157" s="11"/>
      <c r="N157" s="11"/>
      <c r="O157" s="11">
        <v>44</v>
      </c>
      <c r="P157" s="11">
        <v>69</v>
      </c>
      <c r="Q157" s="11">
        <v>16</v>
      </c>
      <c r="R157" s="11"/>
      <c r="S157" s="11"/>
      <c r="T157" s="11"/>
      <c r="U157" s="11"/>
      <c r="V157" s="11"/>
      <c r="W157" s="11">
        <v>20</v>
      </c>
      <c r="X157" s="11"/>
      <c r="Y157" s="11"/>
      <c r="Z157" s="11">
        <v>5</v>
      </c>
    </row>
    <row r="158" spans="1:26" ht="12.75">
      <c r="A158" s="9">
        <f t="shared" si="2"/>
        <v>155</v>
      </c>
      <c r="B158" s="10" t="str">
        <f>TRIM(VLOOKUP($F158,'[1]Teams'!$A$1:$H$307,2,FALSE))</f>
        <v>Australia</v>
      </c>
      <c r="C158" s="10" t="str">
        <f>TRIM(VLOOKUP($F158,'[1]Teams'!$A$1:$H$307,4,FALSE))</f>
        <v>'65 Zombi</v>
      </c>
      <c r="D158" s="10" t="str">
        <f>TRIM(VLOOKUP($F158,'[1]Teams'!$A$1:$H$307,8,FALSE))</f>
        <v>Paul Heiskanen, Stephen Moore</v>
      </c>
      <c r="E158" s="10">
        <v>155</v>
      </c>
      <c r="F158" s="11">
        <v>275</v>
      </c>
      <c r="G158" s="10">
        <v>910</v>
      </c>
      <c r="H158" s="10">
        <v>0</v>
      </c>
      <c r="I158" s="11">
        <v>910</v>
      </c>
      <c r="J158" s="10" t="s">
        <v>178</v>
      </c>
      <c r="K158" s="10"/>
      <c r="L158" s="11">
        <v>155</v>
      </c>
      <c r="M158" s="11">
        <v>89</v>
      </c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25.5">
      <c r="A159" s="9">
        <f t="shared" si="2"/>
        <v>156</v>
      </c>
      <c r="B159" s="10" t="str">
        <f>TRIM(VLOOKUP($F159,'[1]Teams'!$A$1:$H$307,2,FALSE))</f>
        <v>Australia</v>
      </c>
      <c r="C159" s="10" t="str">
        <f>TRIM(VLOOKUP($F159,'[1]Teams'!$A$1:$H$307,4,FALSE))</f>
        <v>Torrens Valley Tumblers</v>
      </c>
      <c r="D159" s="10" t="str">
        <f>TRIM(VLOOKUP($F159,'[1]Teams'!$A$1:$H$307,8,FALSE))</f>
        <v>Mark Corbett, James Donnelly, Matthew Elding</v>
      </c>
      <c r="E159" s="10">
        <v>156</v>
      </c>
      <c r="F159" s="11">
        <v>2</v>
      </c>
      <c r="G159" s="10">
        <v>910</v>
      </c>
      <c r="H159" s="10">
        <v>0</v>
      </c>
      <c r="I159" s="11">
        <v>910</v>
      </c>
      <c r="J159" s="10" t="s">
        <v>179</v>
      </c>
      <c r="K159" s="10"/>
      <c r="L159" s="11">
        <v>156</v>
      </c>
      <c r="M159" s="11">
        <v>90</v>
      </c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25.5">
      <c r="A160" s="9">
        <f t="shared" si="2"/>
        <v>157</v>
      </c>
      <c r="B160" s="10" t="str">
        <f>TRIM(VLOOKUP($F160,'[1]Teams'!$A$1:$H$307,2,FALSE))</f>
        <v>Australia</v>
      </c>
      <c r="C160" s="10" t="str">
        <f>TRIM(VLOOKUP($F160,'[1]Teams'!$A$1:$H$307,4,FALSE))</f>
        <v>TOPADA - Hash or Bust</v>
      </c>
      <c r="D160" s="10" t="str">
        <f>TRIM(VLOOKUP($F160,'[1]Teams'!$A$1:$H$307,8,FALSE))</f>
        <v>Dave Currell, Toivo Pedaste, Paul Power</v>
      </c>
      <c r="E160" s="10">
        <v>157</v>
      </c>
      <c r="F160" s="11">
        <v>45</v>
      </c>
      <c r="G160" s="10">
        <v>910</v>
      </c>
      <c r="H160" s="10">
        <v>0</v>
      </c>
      <c r="I160" s="11">
        <v>910</v>
      </c>
      <c r="J160" s="10" t="s">
        <v>180</v>
      </c>
      <c r="K160" s="10"/>
      <c r="L160" s="11">
        <v>157</v>
      </c>
      <c r="M160" s="11">
        <v>91</v>
      </c>
      <c r="N160" s="11"/>
      <c r="O160" s="11"/>
      <c r="P160" s="11">
        <v>70</v>
      </c>
      <c r="Q160" s="11"/>
      <c r="R160" s="11"/>
      <c r="S160" s="11"/>
      <c r="T160" s="11"/>
      <c r="U160" s="11">
        <v>44</v>
      </c>
      <c r="V160" s="11"/>
      <c r="W160" s="11"/>
      <c r="X160" s="11"/>
      <c r="Y160" s="11"/>
      <c r="Z160" s="11"/>
    </row>
    <row r="161" spans="1:26" ht="12.75">
      <c r="A161" s="9">
        <f t="shared" si="2"/>
        <v>158</v>
      </c>
      <c r="B161" s="10" t="str">
        <f>TRIM(VLOOKUP($F161,'[1]Teams'!$A$1:$H$307,2,FALSE))</f>
        <v>New Zealand</v>
      </c>
      <c r="C161" s="10" t="str">
        <f>TRIM(VLOOKUP($F161,'[1]Teams'!$A$1:$H$307,4,FALSE))</f>
        <v>wander women</v>
      </c>
      <c r="D161" s="10" t="str">
        <f>TRIM(VLOOKUP($F161,'[1]Teams'!$A$1:$H$307,8,FALSE))</f>
        <v>Royce Mills, Annie Sanderson</v>
      </c>
      <c r="E161" s="10">
        <v>158</v>
      </c>
      <c r="F161" s="11">
        <v>140</v>
      </c>
      <c r="G161" s="10">
        <v>910</v>
      </c>
      <c r="H161" s="10">
        <v>0</v>
      </c>
      <c r="I161" s="11">
        <v>910</v>
      </c>
      <c r="J161" s="10" t="s">
        <v>181</v>
      </c>
      <c r="K161" s="10"/>
      <c r="L161" s="11">
        <v>158</v>
      </c>
      <c r="M161" s="11"/>
      <c r="N161" s="11">
        <v>19</v>
      </c>
      <c r="O161" s="11"/>
      <c r="P161" s="11">
        <v>71</v>
      </c>
      <c r="Q161" s="11"/>
      <c r="R161" s="11"/>
      <c r="S161" s="11"/>
      <c r="T161" s="11"/>
      <c r="U161" s="11"/>
      <c r="V161" s="11">
        <v>7</v>
      </c>
      <c r="W161" s="11"/>
      <c r="X161" s="11"/>
      <c r="Y161" s="11"/>
      <c r="Z161" s="11"/>
    </row>
    <row r="162" spans="1:26" ht="12.75">
      <c r="A162" s="9">
        <f t="shared" si="2"/>
        <v>159</v>
      </c>
      <c r="B162" s="10" t="str">
        <f>TRIM(VLOOKUP($F162,'[1]Teams'!$A$1:$H$307,2,FALSE))</f>
        <v>Australia</v>
      </c>
      <c r="C162" s="10" t="str">
        <f>TRIM(VLOOKUP($F162,'[1]Teams'!$A$1:$H$307,4,FALSE))</f>
        <v>CK Health</v>
      </c>
      <c r="D162" s="10" t="str">
        <f>TRIM(VLOOKUP($F162,'[1]Teams'!$A$1:$H$307,8,FALSE))</f>
        <v>Ian Cameron, Susan Kurrle</v>
      </c>
      <c r="E162" s="10">
        <v>159</v>
      </c>
      <c r="F162" s="11">
        <v>145</v>
      </c>
      <c r="G162" s="10">
        <v>910</v>
      </c>
      <c r="H162" s="10">
        <v>0</v>
      </c>
      <c r="I162" s="11">
        <v>910</v>
      </c>
      <c r="J162" s="10" t="s">
        <v>182</v>
      </c>
      <c r="K162" s="10"/>
      <c r="L162" s="11">
        <v>159</v>
      </c>
      <c r="M162" s="11"/>
      <c r="N162" s="11"/>
      <c r="O162" s="11">
        <v>45</v>
      </c>
      <c r="P162" s="11">
        <v>72</v>
      </c>
      <c r="Q162" s="11"/>
      <c r="R162" s="11"/>
      <c r="S162" s="11"/>
      <c r="T162" s="11"/>
      <c r="U162" s="11"/>
      <c r="V162" s="11"/>
      <c r="W162" s="11">
        <v>21</v>
      </c>
      <c r="X162" s="11"/>
      <c r="Y162" s="11"/>
      <c r="Z162" s="11"/>
    </row>
    <row r="163" spans="1:26" ht="25.5">
      <c r="A163" s="9">
        <f t="shared" si="2"/>
        <v>160</v>
      </c>
      <c r="B163" s="10" t="str">
        <f>TRIM(VLOOKUP($F163,'[1]Teams'!$A$1:$H$307,2,FALSE))</f>
        <v>Australia</v>
      </c>
      <c r="C163" s="10" t="str">
        <f>TRIM(VLOOKUP($F163,'[1]Teams'!$A$1:$H$307,4,FALSE))</f>
        <v>Wascally Wogainers</v>
      </c>
      <c r="D163" s="10" t="str">
        <f>TRIM(VLOOKUP($F163,'[1]Teams'!$A$1:$H$307,8,FALSE))</f>
        <v>Philip Keaton, Debbie Saunders, Benita Sommerville</v>
      </c>
      <c r="E163" s="10">
        <v>160</v>
      </c>
      <c r="F163" s="11">
        <v>6</v>
      </c>
      <c r="G163" s="10">
        <v>900</v>
      </c>
      <c r="H163" s="10">
        <v>0</v>
      </c>
      <c r="I163" s="11">
        <v>900</v>
      </c>
      <c r="J163" s="10" t="s">
        <v>183</v>
      </c>
      <c r="K163" s="10"/>
      <c r="L163" s="11">
        <v>160</v>
      </c>
      <c r="M163" s="11"/>
      <c r="N163" s="11"/>
      <c r="O163" s="11">
        <v>46</v>
      </c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25.5">
      <c r="A164" s="9">
        <f t="shared" si="2"/>
        <v>161</v>
      </c>
      <c r="B164" s="10" t="str">
        <f>TRIM(VLOOKUP($F164,'[1]Teams'!$A$1:$H$307,2,FALSE))</f>
        <v>Australia</v>
      </c>
      <c r="C164" s="10" t="str">
        <f>TRIM(VLOOKUP($F164,'[1]Teams'!$A$1:$H$307,4,FALSE))</f>
        <v>Muffin Munchers</v>
      </c>
      <c r="D164" s="10" t="str">
        <f>TRIM(VLOOKUP($F164,'[1]Teams'!$A$1:$H$307,8,FALSE))</f>
        <v>Merilyn Browne, Arthur Ward, Ann Ward</v>
      </c>
      <c r="E164" s="10">
        <v>161</v>
      </c>
      <c r="F164" s="11">
        <v>103</v>
      </c>
      <c r="G164" s="10">
        <v>900</v>
      </c>
      <c r="H164" s="10">
        <v>0</v>
      </c>
      <c r="I164" s="11">
        <v>900</v>
      </c>
      <c r="J164" s="10" t="s">
        <v>184</v>
      </c>
      <c r="K164" s="10"/>
      <c r="L164" s="11">
        <v>161</v>
      </c>
      <c r="M164" s="11"/>
      <c r="N164" s="11"/>
      <c r="O164" s="11">
        <v>47</v>
      </c>
      <c r="P164" s="11">
        <v>73</v>
      </c>
      <c r="Q164" s="11">
        <v>17</v>
      </c>
      <c r="R164" s="11"/>
      <c r="S164" s="11"/>
      <c r="T164" s="11"/>
      <c r="U164" s="11"/>
      <c r="V164" s="11"/>
      <c r="W164" s="11">
        <v>22</v>
      </c>
      <c r="X164" s="11"/>
      <c r="Y164" s="11"/>
      <c r="Z164" s="11">
        <v>6</v>
      </c>
    </row>
    <row r="165" spans="1:26" ht="12.75">
      <c r="A165" s="9">
        <f t="shared" si="2"/>
        <v>162</v>
      </c>
      <c r="B165" s="10" t="str">
        <f>TRIM(VLOOKUP($F165,'[1]Teams'!$A$1:$H$307,2,FALSE))</f>
        <v>Australia</v>
      </c>
      <c r="C165" s="10" t="str">
        <f>TRIM(VLOOKUP($F165,'[1]Teams'!$A$1:$H$307,4,FALSE))</f>
        <v>Phillips M&amp;M&amp;A</v>
      </c>
      <c r="D165" s="10" t="str">
        <f>TRIM(VLOOKUP($F165,'[1]Teams'!$A$1:$H$307,8,FALSE))</f>
        <v>Michelle Phillips, Michael Phillips</v>
      </c>
      <c r="E165" s="10">
        <v>162</v>
      </c>
      <c r="F165" s="11">
        <v>200</v>
      </c>
      <c r="G165" s="10">
        <v>890</v>
      </c>
      <c r="H165" s="10">
        <v>0</v>
      </c>
      <c r="I165" s="11">
        <v>890</v>
      </c>
      <c r="J165" s="10" t="s">
        <v>185</v>
      </c>
      <c r="K165" s="10"/>
      <c r="L165" s="11">
        <v>162</v>
      </c>
      <c r="M165" s="11"/>
      <c r="N165" s="11"/>
      <c r="O165" s="11"/>
      <c r="P165" s="11"/>
      <c r="Q165" s="11"/>
      <c r="R165" s="11"/>
      <c r="S165" s="11">
        <v>3</v>
      </c>
      <c r="T165" s="11"/>
      <c r="U165" s="11"/>
      <c r="V165" s="11"/>
      <c r="W165" s="11"/>
      <c r="X165" s="11"/>
      <c r="Y165" s="11"/>
      <c r="Z165" s="11"/>
    </row>
    <row r="166" spans="1:26" ht="12.75">
      <c r="A166" s="9">
        <f t="shared" si="2"/>
        <v>163</v>
      </c>
      <c r="B166" s="10" t="str">
        <f>TRIM(VLOOKUP($F166,'[1]Teams'!$A$1:$H$307,2,FALSE))</f>
        <v>Australia</v>
      </c>
      <c r="C166" s="10" t="str">
        <f>TRIM(VLOOKUP($F166,'[1]Teams'!$A$1:$H$307,4,FALSE))</f>
        <v>OXOwomen</v>
      </c>
      <c r="D166" s="10" t="str">
        <f>TRIM(VLOOKUP($F166,'[1]Teams'!$A$1:$H$307,8,FALSE))</f>
        <v>Kath Hammond, Andrea Kneen</v>
      </c>
      <c r="E166" s="10">
        <v>163</v>
      </c>
      <c r="F166" s="11">
        <v>252</v>
      </c>
      <c r="G166" s="10">
        <v>890</v>
      </c>
      <c r="H166" s="10">
        <v>0</v>
      </c>
      <c r="I166" s="11">
        <v>890</v>
      </c>
      <c r="J166" s="10" t="s">
        <v>186</v>
      </c>
      <c r="K166" s="10"/>
      <c r="L166" s="11">
        <v>163</v>
      </c>
      <c r="M166" s="11"/>
      <c r="N166" s="11">
        <v>20</v>
      </c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25.5">
      <c r="A167" s="9">
        <f t="shared" si="2"/>
        <v>164</v>
      </c>
      <c r="B167" s="10" t="str">
        <f>TRIM(VLOOKUP($F167,'[1]Teams'!$A$1:$H$307,2,FALSE))</f>
        <v>Australia</v>
      </c>
      <c r="C167" s="10" t="str">
        <f>TRIM(VLOOKUP($F167,'[1]Teams'!$A$1:$H$307,4,FALSE))</f>
        <v>The Flying V</v>
      </c>
      <c r="D167" s="10" t="str">
        <f>TRIM(VLOOKUP($F167,'[1]Teams'!$A$1:$H$307,8,FALSE))</f>
        <v>Peter Day, Phillip Gibbs, Keith McReynolds</v>
      </c>
      <c r="E167" s="10">
        <v>164</v>
      </c>
      <c r="F167" s="11">
        <v>330</v>
      </c>
      <c r="G167" s="10">
        <v>880</v>
      </c>
      <c r="H167" s="10">
        <v>0</v>
      </c>
      <c r="I167" s="11">
        <v>880</v>
      </c>
      <c r="J167" s="10" t="s">
        <v>187</v>
      </c>
      <c r="K167" s="10"/>
      <c r="L167" s="11">
        <v>164</v>
      </c>
      <c r="M167" s="11">
        <v>92</v>
      </c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25.5">
      <c r="A168" s="9">
        <f t="shared" si="2"/>
        <v>165</v>
      </c>
      <c r="B168" s="10" t="str">
        <f>TRIM(VLOOKUP($F168,'[1]Teams'!$A$1:$H$307,2,FALSE))</f>
        <v>Australia</v>
      </c>
      <c r="C168" s="10" t="str">
        <f>TRIM(VLOOKUP($F168,'[1]Teams'!$A$1:$H$307,4,FALSE))</f>
        <v>Ian Nerrie and Grant Smith</v>
      </c>
      <c r="D168" s="10" t="str">
        <f>TRIM(VLOOKUP($F168,'[1]Teams'!$A$1:$H$307,8,FALSE))</f>
        <v>Ian Nerrie, Grant Smith</v>
      </c>
      <c r="E168" s="10">
        <v>165</v>
      </c>
      <c r="F168" s="11">
        <v>42</v>
      </c>
      <c r="G168" s="10">
        <v>880</v>
      </c>
      <c r="H168" s="10">
        <v>0</v>
      </c>
      <c r="I168" s="11">
        <v>880</v>
      </c>
      <c r="J168" s="10" t="s">
        <v>188</v>
      </c>
      <c r="K168" s="10"/>
      <c r="L168" s="11">
        <v>165</v>
      </c>
      <c r="M168" s="11">
        <v>93</v>
      </c>
      <c r="N168" s="11"/>
      <c r="O168" s="11"/>
      <c r="P168" s="11">
        <v>74</v>
      </c>
      <c r="Q168" s="11"/>
      <c r="R168" s="11"/>
      <c r="S168" s="11"/>
      <c r="T168" s="11"/>
      <c r="U168" s="11">
        <v>45</v>
      </c>
      <c r="V168" s="11"/>
      <c r="W168" s="11"/>
      <c r="X168" s="11"/>
      <c r="Y168" s="11"/>
      <c r="Z168" s="11"/>
    </row>
    <row r="169" spans="1:26" ht="12.75">
      <c r="A169" s="9">
        <f t="shared" si="2"/>
        <v>166</v>
      </c>
      <c r="B169" s="10" t="str">
        <f>TRIM(VLOOKUP($F169,'[1]Teams'!$A$1:$H$307,2,FALSE))</f>
        <v>Australia</v>
      </c>
      <c r="C169" s="10" t="str">
        <f>TRIM(VLOOKUP($F169,'[1]Teams'!$A$1:$H$307,4,FALSE))</f>
        <v>Tangles</v>
      </c>
      <c r="D169" s="10" t="str">
        <f>TRIM(VLOOKUP($F169,'[1]Teams'!$A$1:$H$307,8,FALSE))</f>
        <v>Steve Marley, Ian Robotham</v>
      </c>
      <c r="E169" s="10">
        <v>166</v>
      </c>
      <c r="F169" s="11">
        <v>194</v>
      </c>
      <c r="G169" s="10">
        <v>880</v>
      </c>
      <c r="H169" s="10">
        <v>0</v>
      </c>
      <c r="I169" s="11">
        <v>880</v>
      </c>
      <c r="J169" s="10" t="s">
        <v>189</v>
      </c>
      <c r="K169" s="10"/>
      <c r="L169" s="11">
        <v>166</v>
      </c>
      <c r="M169" s="11">
        <v>94</v>
      </c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12.75">
      <c r="A170" s="9">
        <f t="shared" si="2"/>
        <v>167</v>
      </c>
      <c r="B170" s="10" t="str">
        <f>TRIM(VLOOKUP($F170,'[1]Teams'!$A$1:$H$307,2,FALSE))</f>
        <v>USA</v>
      </c>
      <c r="C170" s="10" t="str">
        <f>TRIM(VLOOKUP($F170,'[1]Teams'!$A$1:$H$307,4,FALSE))</f>
        <v>Ridge Runners</v>
      </c>
      <c r="D170" s="10" t="str">
        <f>TRIM(VLOOKUP($F170,'[1]Teams'!$A$1:$H$307,8,FALSE))</f>
        <v>Nancy Hobbs, Gordon McCurry</v>
      </c>
      <c r="E170" s="10">
        <v>167</v>
      </c>
      <c r="F170" s="11">
        <v>187</v>
      </c>
      <c r="G170" s="10">
        <v>880</v>
      </c>
      <c r="H170" s="10">
        <v>0</v>
      </c>
      <c r="I170" s="11">
        <v>880</v>
      </c>
      <c r="J170" s="10" t="s">
        <v>190</v>
      </c>
      <c r="K170" s="10"/>
      <c r="L170" s="11">
        <v>167</v>
      </c>
      <c r="M170" s="11"/>
      <c r="N170" s="11"/>
      <c r="O170" s="11">
        <v>48</v>
      </c>
      <c r="P170" s="11">
        <v>75</v>
      </c>
      <c r="Q170" s="11"/>
      <c r="R170" s="11"/>
      <c r="S170" s="11"/>
      <c r="T170" s="11"/>
      <c r="U170" s="11"/>
      <c r="V170" s="11"/>
      <c r="W170" s="11">
        <v>23</v>
      </c>
      <c r="X170" s="11"/>
      <c r="Y170" s="11"/>
      <c r="Z170" s="11"/>
    </row>
    <row r="171" spans="1:26" ht="12.75">
      <c r="A171" s="9">
        <f t="shared" si="2"/>
        <v>168</v>
      </c>
      <c r="B171" s="10" t="str">
        <f>TRIM(VLOOKUP($F171,'[1]Teams'!$A$1:$H$307,2,FALSE))</f>
        <v>Australia</v>
      </c>
      <c r="C171" s="10" t="str">
        <f>TRIM(VLOOKUP($F171,'[1]Teams'!$A$1:$H$307,4,FALSE))</f>
        <v>Shoalhaven SES 1</v>
      </c>
      <c r="D171" s="10" t="str">
        <f>TRIM(VLOOKUP($F171,'[1]Teams'!$A$1:$H$307,8,FALSE))</f>
        <v>Brad Davis, Scott Wells</v>
      </c>
      <c r="E171" s="10">
        <v>168</v>
      </c>
      <c r="F171" s="11">
        <v>317</v>
      </c>
      <c r="G171" s="10">
        <v>880</v>
      </c>
      <c r="H171" s="10">
        <v>0</v>
      </c>
      <c r="I171" s="11">
        <v>880</v>
      </c>
      <c r="J171" s="10" t="s">
        <v>191</v>
      </c>
      <c r="K171" s="10"/>
      <c r="L171" s="11">
        <v>168</v>
      </c>
      <c r="M171" s="11">
        <v>95</v>
      </c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25.5">
      <c r="A172" s="9">
        <f t="shared" si="2"/>
        <v>169</v>
      </c>
      <c r="B172" s="10" t="str">
        <f>TRIM(VLOOKUP($F172,'[1]Teams'!$A$1:$H$307,2,FALSE))</f>
        <v>Australia</v>
      </c>
      <c r="C172" s="10" t="str">
        <f>TRIM(VLOOKUP($F172,'[1]Teams'!$A$1:$H$307,4,FALSE))</f>
        <v>Narromine Gorillas</v>
      </c>
      <c r="D172" s="10" t="str">
        <f>TRIM(VLOOKUP($F172,'[1]Teams'!$A$1:$H$307,8,FALSE))</f>
        <v>Brad Pollock, Simon Skirrow, Paul Stanley, Damien Taylor</v>
      </c>
      <c r="E172" s="10">
        <v>169</v>
      </c>
      <c r="F172" s="11">
        <v>263</v>
      </c>
      <c r="G172" s="10">
        <v>880</v>
      </c>
      <c r="H172" s="10">
        <v>0</v>
      </c>
      <c r="I172" s="11">
        <v>880</v>
      </c>
      <c r="J172" s="10" t="s">
        <v>192</v>
      </c>
      <c r="K172" s="10"/>
      <c r="L172" s="11">
        <v>169</v>
      </c>
      <c r="M172" s="11">
        <v>96</v>
      </c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12.75">
      <c r="A173" s="9">
        <f t="shared" si="2"/>
        <v>170</v>
      </c>
      <c r="B173" s="10" t="str">
        <f>TRIM(VLOOKUP($F173,'[1]Teams'!$A$1:$H$307,2,FALSE))</f>
        <v>Australia</v>
      </c>
      <c r="C173" s="10" t="str">
        <f>TRIM(VLOOKUP($F173,'[1]Teams'!$A$1:$H$307,4,FALSE))</f>
        <v>M&amp;A</v>
      </c>
      <c r="D173" s="10" t="str">
        <f>TRIM(VLOOKUP($F173,'[1]Teams'!$A$1:$H$307,8,FALSE))</f>
        <v>Mark Von Huben, Amy Von Huben</v>
      </c>
      <c r="E173" s="10">
        <v>170</v>
      </c>
      <c r="F173" s="11">
        <v>18</v>
      </c>
      <c r="G173" s="10">
        <v>0</v>
      </c>
      <c r="H173" s="10">
        <v>880</v>
      </c>
      <c r="I173" s="11">
        <v>880</v>
      </c>
      <c r="J173" s="10" t="s">
        <v>43</v>
      </c>
      <c r="K173" s="10"/>
      <c r="L173" s="11">
        <v>170</v>
      </c>
      <c r="M173" s="11"/>
      <c r="N173" s="11"/>
      <c r="O173" s="11">
        <v>49</v>
      </c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12.75">
      <c r="A174" s="9">
        <f t="shared" si="2"/>
        <v>171</v>
      </c>
      <c r="B174" s="10" t="str">
        <f>TRIM(VLOOKUP($F174,'[1]Teams'!$A$1:$H$307,2,FALSE))</f>
        <v>Australia</v>
      </c>
      <c r="C174" s="10" t="str">
        <f>TRIM(VLOOKUP($F174,'[1]Teams'!$A$1:$H$307,4,FALSE))</f>
        <v>Brett and Karen Davis</v>
      </c>
      <c r="D174" s="10" t="str">
        <f>TRIM(VLOOKUP($F174,'[1]Teams'!$A$1:$H$307,8,FALSE))</f>
        <v>Brett Davis, Karen Davis</v>
      </c>
      <c r="E174" s="10">
        <v>171</v>
      </c>
      <c r="F174" s="11">
        <v>323</v>
      </c>
      <c r="G174" s="10">
        <v>870</v>
      </c>
      <c r="H174" s="10">
        <v>0</v>
      </c>
      <c r="I174" s="11">
        <v>870</v>
      </c>
      <c r="J174" s="10" t="s">
        <v>193</v>
      </c>
      <c r="K174" s="10"/>
      <c r="L174" s="11">
        <v>171</v>
      </c>
      <c r="M174" s="11"/>
      <c r="N174" s="11"/>
      <c r="O174" s="11">
        <v>50</v>
      </c>
      <c r="P174" s="11">
        <v>76</v>
      </c>
      <c r="Q174" s="11"/>
      <c r="R174" s="11"/>
      <c r="S174" s="11"/>
      <c r="T174" s="11"/>
      <c r="U174" s="11"/>
      <c r="V174" s="11"/>
      <c r="W174" s="11">
        <v>24</v>
      </c>
      <c r="X174" s="11"/>
      <c r="Y174" s="11"/>
      <c r="Z174" s="11"/>
    </row>
    <row r="175" spans="1:26" ht="12.75">
      <c r="A175" s="9">
        <f t="shared" si="2"/>
        <v>172</v>
      </c>
      <c r="B175" s="10" t="str">
        <f>TRIM(VLOOKUP($F175,'[1]Teams'!$A$1:$H$307,2,FALSE))</f>
        <v>Australia</v>
      </c>
      <c r="C175" s="10" t="str">
        <f>TRIM(VLOOKUP($F175,'[1]Teams'!$A$1:$H$307,4,FALSE))</f>
        <v>Dad and Dave</v>
      </c>
      <c r="D175" s="10" t="str">
        <f>TRIM(VLOOKUP($F175,'[1]Teams'!$A$1:$H$307,8,FALSE))</f>
        <v>Robert Reaburn, David Reaburn</v>
      </c>
      <c r="E175" s="10">
        <v>172</v>
      </c>
      <c r="F175" s="11">
        <v>180</v>
      </c>
      <c r="G175" s="10">
        <v>870</v>
      </c>
      <c r="H175" s="10">
        <v>0</v>
      </c>
      <c r="I175" s="11">
        <v>870</v>
      </c>
      <c r="J175" s="10" t="s">
        <v>194</v>
      </c>
      <c r="K175" s="10"/>
      <c r="L175" s="11">
        <v>172</v>
      </c>
      <c r="M175" s="11">
        <v>97</v>
      </c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25.5">
      <c r="A176" s="9">
        <f t="shared" si="2"/>
        <v>173</v>
      </c>
      <c r="B176" s="10" t="str">
        <f>TRIM(VLOOKUP($F176,'[1]Teams'!$A$1:$H$307,2,FALSE))</f>
        <v>Australia</v>
      </c>
      <c r="C176" s="10" t="str">
        <f>TRIM(VLOOKUP($F176,'[1]Teams'!$A$1:$H$307,4,FALSE))</f>
        <v>Team Goanna</v>
      </c>
      <c r="D176" s="10" t="str">
        <f>TRIM(VLOOKUP($F176,'[1]Teams'!$A$1:$H$307,8,FALSE))</f>
        <v>Simon Nott, Chris Schulz, Matthew Shields</v>
      </c>
      <c r="E176" s="10">
        <v>173</v>
      </c>
      <c r="F176" s="11">
        <v>280</v>
      </c>
      <c r="G176" s="10">
        <v>870</v>
      </c>
      <c r="H176" s="10">
        <v>0</v>
      </c>
      <c r="I176" s="11">
        <v>870</v>
      </c>
      <c r="J176" s="10" t="s">
        <v>195</v>
      </c>
      <c r="K176" s="10"/>
      <c r="L176" s="11">
        <v>173</v>
      </c>
      <c r="M176" s="11">
        <v>98</v>
      </c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25.5">
      <c r="A177" s="9">
        <f t="shared" si="2"/>
        <v>174</v>
      </c>
      <c r="B177" s="10" t="str">
        <f>TRIM(VLOOKUP($F177,'[1]Teams'!$A$1:$H$307,2,FALSE))</f>
        <v>Australia</v>
      </c>
      <c r="C177" s="10" t="str">
        <f>TRIM(VLOOKUP($F177,'[1]Teams'!$A$1:$H$307,4,FALSE))</f>
        <v>JGW</v>
      </c>
      <c r="D177" s="10" t="str">
        <f>TRIM(VLOOKUP($F177,'[1]Teams'!$A$1:$H$307,8,FALSE))</f>
        <v>Wayne Chettle, Greg McCloud, John Williams</v>
      </c>
      <c r="E177" s="10">
        <v>174</v>
      </c>
      <c r="F177" s="11">
        <v>93</v>
      </c>
      <c r="G177" s="10">
        <v>860</v>
      </c>
      <c r="H177" s="10">
        <v>0</v>
      </c>
      <c r="I177" s="11">
        <v>860</v>
      </c>
      <c r="J177" s="10" t="s">
        <v>196</v>
      </c>
      <c r="K177" s="10"/>
      <c r="L177" s="11">
        <v>174</v>
      </c>
      <c r="M177" s="11">
        <v>99</v>
      </c>
      <c r="N177" s="11"/>
      <c r="O177" s="11"/>
      <c r="P177" s="11">
        <v>77</v>
      </c>
      <c r="Q177" s="11"/>
      <c r="R177" s="11"/>
      <c r="S177" s="11"/>
      <c r="T177" s="11"/>
      <c r="U177" s="11">
        <v>46</v>
      </c>
      <c r="V177" s="11"/>
      <c r="W177" s="11"/>
      <c r="X177" s="11"/>
      <c r="Y177" s="11"/>
      <c r="Z177" s="11"/>
    </row>
    <row r="178" spans="1:26" ht="25.5">
      <c r="A178" s="9">
        <f t="shared" si="2"/>
        <v>175</v>
      </c>
      <c r="B178" s="10" t="str">
        <f>TRIM(VLOOKUP($F178,'[1]Teams'!$A$1:$H$307,2,FALSE))</f>
        <v>Australia</v>
      </c>
      <c r="C178" s="10" t="str">
        <f>TRIM(VLOOKUP($F178,'[1]Teams'!$A$1:$H$307,4,FALSE))</f>
        <v>Richard Nottle / Kevin McDougall</v>
      </c>
      <c r="D178" s="10" t="str">
        <f>TRIM(VLOOKUP($F178,'[1]Teams'!$A$1:$H$307,8,FALSE))</f>
        <v>Kevin McDougall, Richard Nottle</v>
      </c>
      <c r="E178" s="10">
        <v>175</v>
      </c>
      <c r="F178" s="11">
        <v>303</v>
      </c>
      <c r="G178" s="10">
        <v>860</v>
      </c>
      <c r="H178" s="10">
        <v>0</v>
      </c>
      <c r="I178" s="11">
        <v>860</v>
      </c>
      <c r="J178" s="10" t="s">
        <v>197</v>
      </c>
      <c r="K178" s="10"/>
      <c r="L178" s="11">
        <v>175</v>
      </c>
      <c r="M178" s="11">
        <v>100</v>
      </c>
      <c r="N178" s="11"/>
      <c r="O178" s="11"/>
      <c r="P178" s="11">
        <v>78</v>
      </c>
      <c r="Q178" s="11"/>
      <c r="R178" s="11"/>
      <c r="S178" s="11"/>
      <c r="T178" s="11"/>
      <c r="U178" s="11">
        <v>47</v>
      </c>
      <c r="V178" s="11"/>
      <c r="W178" s="11"/>
      <c r="X178" s="11"/>
      <c r="Y178" s="11"/>
      <c r="Z178" s="11"/>
    </row>
    <row r="179" spans="1:26" ht="12.75">
      <c r="A179" s="9">
        <f t="shared" si="2"/>
        <v>176</v>
      </c>
      <c r="B179" s="10" t="str">
        <f>TRIM(VLOOKUP($F179,'[1]Teams'!$A$1:$H$307,2,FALSE))</f>
        <v>Australia</v>
      </c>
      <c r="C179" s="10" t="str">
        <f>TRIM(VLOOKUP($F179,'[1]Teams'!$A$1:$H$307,4,FALSE))</f>
        <v>Levin Brothers</v>
      </c>
      <c r="D179" s="10" t="str">
        <f>TRIM(VLOOKUP($F179,'[1]Teams'!$A$1:$H$307,8,FALSE))</f>
        <v>Benjamin Levin, Jonathan Levin</v>
      </c>
      <c r="E179" s="10">
        <v>176</v>
      </c>
      <c r="F179" s="11">
        <v>291</v>
      </c>
      <c r="G179" s="10">
        <v>850</v>
      </c>
      <c r="H179" s="10">
        <v>0</v>
      </c>
      <c r="I179" s="11">
        <v>850</v>
      </c>
      <c r="J179" s="10" t="s">
        <v>198</v>
      </c>
      <c r="K179" s="10"/>
      <c r="L179" s="11">
        <v>176</v>
      </c>
      <c r="M179" s="11"/>
      <c r="N179" s="11"/>
      <c r="O179" s="11"/>
      <c r="P179" s="11"/>
      <c r="Q179" s="11"/>
      <c r="R179" s="11"/>
      <c r="S179" s="11">
        <v>4</v>
      </c>
      <c r="T179" s="11"/>
      <c r="U179" s="11"/>
      <c r="V179" s="11"/>
      <c r="W179" s="11"/>
      <c r="X179" s="11"/>
      <c r="Y179" s="11"/>
      <c r="Z179" s="11"/>
    </row>
    <row r="180" spans="1:26" ht="12.75">
      <c r="A180" s="9">
        <f t="shared" si="2"/>
        <v>177</v>
      </c>
      <c r="B180" s="10" t="str">
        <f>TRIM(VLOOKUP($F180,'[1]Teams'!$A$1:$H$307,2,FALSE))</f>
        <v>Australia</v>
      </c>
      <c r="C180" s="10" t="str">
        <f>TRIM(VLOOKUP($F180,'[1]Teams'!$A$1:$H$307,4,FALSE))</f>
        <v>Pump</v>
      </c>
      <c r="D180" s="10" t="str">
        <f>TRIM(VLOOKUP($F180,'[1]Teams'!$A$1:$H$307,8,FALSE))</f>
        <v>Nicholas Dufty, Paul Harrison</v>
      </c>
      <c r="E180" s="10">
        <v>177</v>
      </c>
      <c r="F180" s="11">
        <v>154</v>
      </c>
      <c r="G180" s="10">
        <v>840</v>
      </c>
      <c r="H180" s="10">
        <v>0</v>
      </c>
      <c r="I180" s="11">
        <v>840</v>
      </c>
      <c r="J180" s="10" t="s">
        <v>199</v>
      </c>
      <c r="K180" s="10"/>
      <c r="L180" s="11">
        <v>177</v>
      </c>
      <c r="M180" s="11">
        <v>101</v>
      </c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12.75">
      <c r="A181" s="9">
        <f t="shared" si="2"/>
        <v>178</v>
      </c>
      <c r="B181" s="10" t="str">
        <f>TRIM(VLOOKUP($F181,'[1]Teams'!$A$1:$H$307,2,FALSE))</f>
        <v>Australia</v>
      </c>
      <c r="C181" s="10" t="str">
        <f>TRIM(VLOOKUP($F181,'[1]Teams'!$A$1:$H$307,4,FALSE))</f>
        <v>It's a SWAN!!!!</v>
      </c>
      <c r="D181" s="10" t="str">
        <f>TRIM(VLOOKUP($F181,'[1]Teams'!$A$1:$H$307,8,FALSE))</f>
        <v>Dan Hodge, Matt Hope</v>
      </c>
      <c r="E181" s="10">
        <v>178</v>
      </c>
      <c r="F181" s="11">
        <v>170</v>
      </c>
      <c r="G181" s="10">
        <v>830</v>
      </c>
      <c r="H181" s="10">
        <v>0</v>
      </c>
      <c r="I181" s="11">
        <v>830</v>
      </c>
      <c r="J181" s="10" t="s">
        <v>200</v>
      </c>
      <c r="K181" s="10"/>
      <c r="L181" s="11">
        <v>178</v>
      </c>
      <c r="M181" s="11">
        <v>102</v>
      </c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12.75">
      <c r="A182" s="9">
        <f t="shared" si="2"/>
        <v>179</v>
      </c>
      <c r="B182" s="10" t="str">
        <f>TRIM(VLOOKUP($F182,'[1]Teams'!$A$1:$H$307,2,FALSE))</f>
        <v>Australia</v>
      </c>
      <c r="C182" s="10" t="str">
        <f>TRIM(VLOOKUP($F182,'[1]Teams'!$A$1:$H$307,4,FALSE))</f>
        <v>HILLSIDE I</v>
      </c>
      <c r="D182" s="10" t="str">
        <f>TRIM(VLOOKUP($F182,'[1]Teams'!$A$1:$H$307,8,FALSE))</f>
        <v>Bert Elson, Jan Hardy</v>
      </c>
      <c r="E182" s="10">
        <v>179</v>
      </c>
      <c r="F182" s="11">
        <v>37</v>
      </c>
      <c r="G182" s="10">
        <v>810</v>
      </c>
      <c r="H182" s="10">
        <v>0</v>
      </c>
      <c r="I182" s="11">
        <v>810</v>
      </c>
      <c r="J182" s="10" t="s">
        <v>201</v>
      </c>
      <c r="K182" s="10"/>
      <c r="L182" s="11">
        <v>179</v>
      </c>
      <c r="M182" s="11"/>
      <c r="N182" s="11"/>
      <c r="O182" s="11">
        <v>51</v>
      </c>
      <c r="P182" s="11">
        <v>79</v>
      </c>
      <c r="Q182" s="11"/>
      <c r="R182" s="11"/>
      <c r="S182" s="11"/>
      <c r="T182" s="11"/>
      <c r="U182" s="11"/>
      <c r="V182" s="11"/>
      <c r="W182" s="11">
        <v>25</v>
      </c>
      <c r="X182" s="11"/>
      <c r="Y182" s="11"/>
      <c r="Z182" s="11"/>
    </row>
    <row r="183" spans="1:26" ht="25.5">
      <c r="A183" s="9">
        <f t="shared" si="2"/>
        <v>180</v>
      </c>
      <c r="B183" s="10" t="str">
        <f>TRIM(VLOOKUP($F183,'[1]Teams'!$A$1:$H$307,2,FALSE))</f>
        <v>Australia</v>
      </c>
      <c r="C183" s="10" t="str">
        <f>TRIM(VLOOKUP($F183,'[1]Teams'!$A$1:$H$307,4,FALSE))</f>
        <v>Karen Darby/Tony Murphy</v>
      </c>
      <c r="D183" s="10" t="str">
        <f>TRIM(VLOOKUP($F183,'[1]Teams'!$A$1:$H$307,8,FALSE))</f>
        <v>Karen Darby, Tony Murphy</v>
      </c>
      <c r="E183" s="10">
        <v>180</v>
      </c>
      <c r="F183" s="11">
        <v>259</v>
      </c>
      <c r="G183" s="10">
        <v>810</v>
      </c>
      <c r="H183" s="10">
        <v>0</v>
      </c>
      <c r="I183" s="11">
        <v>810</v>
      </c>
      <c r="J183" s="10" t="s">
        <v>202</v>
      </c>
      <c r="K183" s="10"/>
      <c r="L183" s="11">
        <v>180</v>
      </c>
      <c r="M183" s="11"/>
      <c r="N183" s="11"/>
      <c r="O183" s="11">
        <v>52</v>
      </c>
      <c r="P183" s="11">
        <v>80</v>
      </c>
      <c r="Q183" s="11"/>
      <c r="R183" s="11"/>
      <c r="S183" s="11"/>
      <c r="T183" s="11"/>
      <c r="U183" s="11"/>
      <c r="V183" s="11"/>
      <c r="W183" s="11">
        <v>26</v>
      </c>
      <c r="X183" s="11"/>
      <c r="Y183" s="11"/>
      <c r="Z183" s="11"/>
    </row>
    <row r="184" spans="1:26" ht="12.75">
      <c r="A184" s="9">
        <f t="shared" si="2"/>
        <v>181</v>
      </c>
      <c r="B184" s="10" t="str">
        <f>TRIM(VLOOKUP($F184,'[1]Teams'!$A$1:$H$307,2,FALSE))</f>
        <v>Australia</v>
      </c>
      <c r="C184" s="10" t="str">
        <f>TRIM(VLOOKUP($F184,'[1]Teams'!$A$1:$H$307,4,FALSE))</f>
        <v>How-Not-To-Fry!</v>
      </c>
      <c r="D184" s="10" t="str">
        <f>TRIM(VLOOKUP($F184,'[1]Teams'!$A$1:$H$307,8,FALSE))</f>
        <v>Andrew Fry, Peter Fry, Peter How</v>
      </c>
      <c r="E184" s="10">
        <v>181</v>
      </c>
      <c r="F184" s="11">
        <v>92</v>
      </c>
      <c r="G184" s="10">
        <v>800</v>
      </c>
      <c r="H184" s="10">
        <v>0</v>
      </c>
      <c r="I184" s="11">
        <v>800</v>
      </c>
      <c r="J184" s="10" t="s">
        <v>203</v>
      </c>
      <c r="K184" s="10"/>
      <c r="L184" s="11">
        <v>181</v>
      </c>
      <c r="M184" s="11">
        <v>103</v>
      </c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12.75">
      <c r="A185" s="9">
        <f t="shared" si="2"/>
        <v>182</v>
      </c>
      <c r="B185" s="10" t="str">
        <f>TRIM(VLOOKUP($F185,'[1]Teams'!$A$1:$H$307,2,FALSE))</f>
        <v>New Zealand</v>
      </c>
      <c r="C185" s="10" t="str">
        <f>TRIM(VLOOKUP($F185,'[1]Teams'!$A$1:$H$307,4,FALSE))</f>
        <v>The Usual Suspects</v>
      </c>
      <c r="D185" s="10" t="str">
        <f>TRIM(VLOOKUP($F185,'[1]Teams'!$A$1:$H$307,8,FALSE))</f>
        <v>Debbie Mansfield, Glen Warner</v>
      </c>
      <c r="E185" s="10">
        <v>182</v>
      </c>
      <c r="F185" s="11">
        <v>133</v>
      </c>
      <c r="G185" s="10">
        <v>790</v>
      </c>
      <c r="H185" s="10">
        <v>0</v>
      </c>
      <c r="I185" s="11">
        <v>790</v>
      </c>
      <c r="J185" s="10" t="s">
        <v>204</v>
      </c>
      <c r="K185" s="10"/>
      <c r="L185" s="11">
        <v>182</v>
      </c>
      <c r="M185" s="11"/>
      <c r="N185" s="11"/>
      <c r="O185" s="11">
        <v>53</v>
      </c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12.75">
      <c r="A186" s="9">
        <f t="shared" si="2"/>
        <v>183</v>
      </c>
      <c r="B186" s="10" t="str">
        <f>TRIM(VLOOKUP($F186,'[1]Teams'!$A$1:$H$307,2,FALSE))</f>
        <v>Australia</v>
      </c>
      <c r="C186" s="10" t="str">
        <f>TRIM(VLOOKUP($F186,'[1]Teams'!$A$1:$H$307,4,FALSE))</f>
        <v>Sauer old Scotts</v>
      </c>
      <c r="D186" s="10" t="str">
        <f>TRIM(VLOOKUP($F186,'[1]Teams'!$A$1:$H$307,8,FALSE))</f>
        <v>Meredyth Sauer, Phil Scott</v>
      </c>
      <c r="E186" s="10">
        <v>183</v>
      </c>
      <c r="F186" s="11">
        <v>312</v>
      </c>
      <c r="G186" s="10">
        <v>790</v>
      </c>
      <c r="H186" s="10">
        <v>0</v>
      </c>
      <c r="I186" s="11">
        <v>790</v>
      </c>
      <c r="J186" s="10" t="s">
        <v>205</v>
      </c>
      <c r="K186" s="10"/>
      <c r="L186" s="11">
        <v>183</v>
      </c>
      <c r="M186" s="11"/>
      <c r="N186" s="11"/>
      <c r="O186" s="11">
        <v>54</v>
      </c>
      <c r="P186" s="11">
        <v>81</v>
      </c>
      <c r="Q186" s="11">
        <v>18</v>
      </c>
      <c r="R186" s="11"/>
      <c r="S186" s="11"/>
      <c r="T186" s="11"/>
      <c r="U186" s="11"/>
      <c r="V186" s="11"/>
      <c r="W186" s="11">
        <v>27</v>
      </c>
      <c r="X186" s="11"/>
      <c r="Y186" s="11"/>
      <c r="Z186" s="11">
        <v>7</v>
      </c>
    </row>
    <row r="187" spans="1:26" ht="12.75">
      <c r="A187" s="9">
        <f t="shared" si="2"/>
        <v>184</v>
      </c>
      <c r="B187" s="10" t="str">
        <f>TRIM(VLOOKUP($F187,'[1]Teams'!$A$1:$H$307,2,FALSE))</f>
        <v>Australia</v>
      </c>
      <c r="C187" s="10" t="str">
        <f>TRIM(VLOOKUP($F187,'[1]Teams'!$A$1:$H$307,4,FALSE))</f>
        <v>Born in a tent</v>
      </c>
      <c r="D187" s="10" t="str">
        <f>TRIM(VLOOKUP($F187,'[1]Teams'!$A$1:$H$307,8,FALSE))</f>
        <v>Stewart Johnston, Matthew Perrett</v>
      </c>
      <c r="E187" s="10">
        <v>184</v>
      </c>
      <c r="F187" s="11">
        <v>258</v>
      </c>
      <c r="G187" s="10">
        <v>790</v>
      </c>
      <c r="H187" s="10">
        <v>0</v>
      </c>
      <c r="I187" s="11">
        <v>790</v>
      </c>
      <c r="J187" s="10" t="s">
        <v>206</v>
      </c>
      <c r="K187" s="10"/>
      <c r="L187" s="11">
        <v>184</v>
      </c>
      <c r="M187" s="11">
        <v>104</v>
      </c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25.5">
      <c r="A188" s="9">
        <f t="shared" si="2"/>
        <v>185</v>
      </c>
      <c r="B188" s="10" t="str">
        <f>TRIM(VLOOKUP($F188,'[1]Teams'!$A$1:$H$307,2,FALSE))</f>
        <v>Australia</v>
      </c>
      <c r="C188" s="10" t="str">
        <f>TRIM(VLOOKUP($F188,'[1]Teams'!$A$1:$H$307,4,FALSE))</f>
        <v>Wear-R-Wee</v>
      </c>
      <c r="D188" s="10" t="str">
        <f>TRIM(VLOOKUP($F188,'[1]Teams'!$A$1:$H$307,8,FALSE))</f>
        <v>Sandy Brown, Steve Johnston, Dave Naylor, Mark Phillips</v>
      </c>
      <c r="E188" s="10">
        <v>185</v>
      </c>
      <c r="F188" s="11">
        <v>256</v>
      </c>
      <c r="G188" s="10">
        <v>790</v>
      </c>
      <c r="H188" s="10">
        <v>0</v>
      </c>
      <c r="I188" s="11">
        <v>790</v>
      </c>
      <c r="J188" s="10" t="s">
        <v>207</v>
      </c>
      <c r="K188" s="10"/>
      <c r="L188" s="11">
        <v>185</v>
      </c>
      <c r="M188" s="11">
        <v>105</v>
      </c>
      <c r="N188" s="11"/>
      <c r="O188" s="11"/>
      <c r="P188" s="11">
        <v>82</v>
      </c>
      <c r="Q188" s="11"/>
      <c r="R188" s="11"/>
      <c r="S188" s="11"/>
      <c r="T188" s="11"/>
      <c r="U188" s="11">
        <v>48</v>
      </c>
      <c r="V188" s="11"/>
      <c r="W188" s="11"/>
      <c r="X188" s="11"/>
      <c r="Y188" s="11"/>
      <c r="Z188" s="11"/>
    </row>
    <row r="189" spans="1:26" ht="12.75">
      <c r="A189" s="9">
        <f t="shared" si="2"/>
        <v>186</v>
      </c>
      <c r="B189" s="10" t="str">
        <f>TRIM(VLOOKUP($F189,'[1]Teams'!$A$1:$H$307,2,FALSE))</f>
        <v>Australia</v>
      </c>
      <c r="C189" s="10" t="str">
        <f>TRIM(VLOOKUP($F189,'[1]Teams'!$A$1:$H$307,4,FALSE))</f>
        <v>Hoot-hers</v>
      </c>
      <c r="D189" s="10" t="str">
        <f>TRIM(VLOOKUP($F189,'[1]Teams'!$A$1:$H$307,8,FALSE))</f>
        <v>Alison Curtin, Myfanwy Lawrence</v>
      </c>
      <c r="E189" s="10">
        <v>186</v>
      </c>
      <c r="F189" s="11">
        <v>104</v>
      </c>
      <c r="G189" s="10">
        <v>780</v>
      </c>
      <c r="H189" s="10">
        <v>0</v>
      </c>
      <c r="I189" s="11">
        <v>780</v>
      </c>
      <c r="J189" s="10" t="s">
        <v>208</v>
      </c>
      <c r="K189" s="10"/>
      <c r="L189" s="11">
        <v>186</v>
      </c>
      <c r="M189" s="11"/>
      <c r="N189" s="11">
        <v>21</v>
      </c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12.75">
      <c r="A190" s="9">
        <f t="shared" si="2"/>
        <v>187</v>
      </c>
      <c r="B190" s="10" t="str">
        <f>TRIM(VLOOKUP($F190,'[1]Teams'!$A$1:$H$307,2,FALSE))</f>
        <v>Australia</v>
      </c>
      <c r="C190" s="10" t="str">
        <f>TRIM(VLOOKUP($F190,'[1]Teams'!$A$1:$H$307,4,FALSE))</f>
        <v>RANK DUO</v>
      </c>
      <c r="D190" s="10" t="str">
        <f>TRIM(VLOOKUP($F190,'[1]Teams'!$A$1:$H$307,8,FALSE))</f>
        <v>Ian Rank, Nicholai Rank</v>
      </c>
      <c r="E190" s="10">
        <v>187</v>
      </c>
      <c r="F190" s="11">
        <v>15</v>
      </c>
      <c r="G190" s="10">
        <v>770</v>
      </c>
      <c r="H190" s="10">
        <v>0</v>
      </c>
      <c r="I190" s="11">
        <v>770</v>
      </c>
      <c r="J190" s="10" t="s">
        <v>209</v>
      </c>
      <c r="K190" s="10"/>
      <c r="L190" s="11">
        <v>187</v>
      </c>
      <c r="M190" s="11"/>
      <c r="N190" s="11"/>
      <c r="O190" s="11"/>
      <c r="P190" s="11"/>
      <c r="Q190" s="11"/>
      <c r="R190" s="11">
        <v>2</v>
      </c>
      <c r="S190" s="11"/>
      <c r="T190" s="11"/>
      <c r="U190" s="11"/>
      <c r="V190" s="11"/>
      <c r="W190" s="11"/>
      <c r="X190" s="11"/>
      <c r="Y190" s="11"/>
      <c r="Z190" s="11"/>
    </row>
    <row r="191" spans="1:26" ht="25.5">
      <c r="A191" s="9">
        <f t="shared" si="2"/>
        <v>188</v>
      </c>
      <c r="B191" s="10" t="str">
        <f>TRIM(VLOOKUP($F191,'[1]Teams'!$A$1:$H$307,2,FALSE))</f>
        <v>Australia</v>
      </c>
      <c r="C191" s="10" t="str">
        <f>TRIM(VLOOKUP($F191,'[1]Teams'!$A$1:$H$307,4,FALSE))</f>
        <v>Palmisano et al</v>
      </c>
      <c r="D191" s="10" t="str">
        <f>TRIM(VLOOKUP($F191,'[1]Teams'!$A$1:$H$307,8,FALSE))</f>
        <v>Richard Connors, David Green, Andrew Palmisano</v>
      </c>
      <c r="E191" s="10">
        <v>188</v>
      </c>
      <c r="F191" s="11">
        <v>248</v>
      </c>
      <c r="G191" s="10">
        <v>760</v>
      </c>
      <c r="H191" s="10">
        <v>0</v>
      </c>
      <c r="I191" s="11">
        <v>760</v>
      </c>
      <c r="J191" s="10" t="s">
        <v>210</v>
      </c>
      <c r="K191" s="10"/>
      <c r="L191" s="11">
        <v>188</v>
      </c>
      <c r="M191" s="11">
        <v>106</v>
      </c>
      <c r="N191" s="11"/>
      <c r="O191" s="11"/>
      <c r="P191" s="11">
        <v>83</v>
      </c>
      <c r="Q191" s="11"/>
      <c r="R191" s="11"/>
      <c r="S191" s="11"/>
      <c r="T191" s="11"/>
      <c r="U191" s="11">
        <v>49</v>
      </c>
      <c r="V191" s="11"/>
      <c r="W191" s="11"/>
      <c r="X191" s="11"/>
      <c r="Y191" s="11"/>
      <c r="Z191" s="11"/>
    </row>
    <row r="192" spans="1:26" ht="12.75">
      <c r="A192" s="9">
        <f t="shared" si="2"/>
        <v>189</v>
      </c>
      <c r="B192" s="10" t="str">
        <f>TRIM(VLOOKUP($F192,'[1]Teams'!$A$1:$H$307,2,FALSE))</f>
        <v>Australia</v>
      </c>
      <c r="C192" s="10" t="str">
        <f>TRIM(VLOOKUP($F192,'[1]Teams'!$A$1:$H$307,4,FALSE))</f>
        <v>Jim &amp; Brad</v>
      </c>
      <c r="D192" s="10" t="str">
        <f>TRIM(VLOOKUP($F192,'[1]Teams'!$A$1:$H$307,8,FALSE))</f>
        <v>Dave Craig, Brad Simmons</v>
      </c>
      <c r="E192" s="10">
        <v>189</v>
      </c>
      <c r="F192" s="11">
        <v>73</v>
      </c>
      <c r="G192" s="10">
        <v>750</v>
      </c>
      <c r="H192" s="10">
        <v>0</v>
      </c>
      <c r="I192" s="11">
        <v>750</v>
      </c>
      <c r="J192" s="10" t="s">
        <v>211</v>
      </c>
      <c r="K192" s="10"/>
      <c r="L192" s="11">
        <v>189</v>
      </c>
      <c r="M192" s="11">
        <v>107</v>
      </c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12.75">
      <c r="A193" s="9">
        <f t="shared" si="2"/>
        <v>190</v>
      </c>
      <c r="B193" s="10" t="str">
        <f>TRIM(VLOOKUP($F193,'[1]Teams'!$A$1:$H$307,2,FALSE))</f>
        <v>Australia</v>
      </c>
      <c r="C193" s="10" t="str">
        <f>TRIM(VLOOKUP($F193,'[1]Teams'!$A$1:$H$307,4,FALSE))</f>
        <v>north and south</v>
      </c>
      <c r="D193" s="10" t="str">
        <f>TRIM(VLOOKUP($F193,'[1]Teams'!$A$1:$H$307,8,FALSE))</f>
        <v>Melisah Feeney, Jonathan Miller</v>
      </c>
      <c r="E193" s="10">
        <v>190</v>
      </c>
      <c r="F193" s="11">
        <v>332</v>
      </c>
      <c r="G193" s="10">
        <v>750</v>
      </c>
      <c r="H193" s="10">
        <v>0</v>
      </c>
      <c r="I193" s="11">
        <v>750</v>
      </c>
      <c r="J193" s="10" t="s">
        <v>212</v>
      </c>
      <c r="K193" s="10"/>
      <c r="L193" s="11">
        <v>190</v>
      </c>
      <c r="M193" s="11"/>
      <c r="N193" s="11"/>
      <c r="O193" s="11">
        <v>55</v>
      </c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12.75">
      <c r="A194" s="9">
        <f t="shared" si="2"/>
        <v>191</v>
      </c>
      <c r="B194" s="10" t="str">
        <f>TRIM(VLOOKUP($F194,'[1]Teams'!$A$1:$H$307,2,FALSE))</f>
        <v>Australia</v>
      </c>
      <c r="C194" s="10">
        <f>TRIM(VLOOKUP($F194,'[1]Teams'!$A$1:$H$307,4,FALSE))</f>
      </c>
      <c r="D194" s="10" t="str">
        <f>TRIM(VLOOKUP($F194,'[1]Teams'!$A$1:$H$307,8,FALSE))</f>
        <v>Geoff Davis, Nat Phillips</v>
      </c>
      <c r="E194" s="10">
        <v>191</v>
      </c>
      <c r="F194" s="11">
        <v>127</v>
      </c>
      <c r="G194" s="10">
        <v>750</v>
      </c>
      <c r="H194" s="10">
        <v>0</v>
      </c>
      <c r="I194" s="11">
        <v>750</v>
      </c>
      <c r="J194" s="10" t="s">
        <v>213</v>
      </c>
      <c r="K194" s="10"/>
      <c r="L194" s="11">
        <v>191</v>
      </c>
      <c r="M194" s="11"/>
      <c r="N194" s="11"/>
      <c r="O194" s="11"/>
      <c r="P194" s="11"/>
      <c r="Q194" s="11"/>
      <c r="R194" s="11"/>
      <c r="S194" s="11">
        <v>5</v>
      </c>
      <c r="T194" s="11"/>
      <c r="U194" s="11"/>
      <c r="V194" s="11"/>
      <c r="W194" s="11"/>
      <c r="X194" s="11"/>
      <c r="Y194" s="11"/>
      <c r="Z194" s="11"/>
    </row>
    <row r="195" spans="1:26" ht="12.75">
      <c r="A195" s="9">
        <f t="shared" si="2"/>
        <v>192</v>
      </c>
      <c r="B195" s="10" t="str">
        <f>TRIM(VLOOKUP($F195,'[1]Teams'!$A$1:$H$307,2,FALSE))</f>
        <v>Canada</v>
      </c>
      <c r="C195" s="10" t="str">
        <f>TRIM(VLOOKUP($F195,'[1]Teams'!$A$1:$H$307,4,FALSE))</f>
        <v>GHO SLO</v>
      </c>
      <c r="D195" s="10" t="str">
        <f>TRIM(VLOOKUP($F195,'[1]Teams'!$A$1:$H$307,8,FALSE))</f>
        <v>Jim Waddington, Sue Waddington</v>
      </c>
      <c r="E195" s="10">
        <v>192</v>
      </c>
      <c r="F195" s="11">
        <v>11</v>
      </c>
      <c r="G195" s="10">
        <v>740</v>
      </c>
      <c r="H195" s="10">
        <v>0</v>
      </c>
      <c r="I195" s="11">
        <v>740</v>
      </c>
      <c r="J195" s="10" t="s">
        <v>214</v>
      </c>
      <c r="K195" s="10"/>
      <c r="L195" s="11">
        <v>192</v>
      </c>
      <c r="M195" s="11"/>
      <c r="N195" s="11"/>
      <c r="O195" s="11">
        <v>56</v>
      </c>
      <c r="P195" s="11">
        <v>84</v>
      </c>
      <c r="Q195" s="11">
        <v>19</v>
      </c>
      <c r="R195" s="11"/>
      <c r="S195" s="11"/>
      <c r="T195" s="11"/>
      <c r="U195" s="11"/>
      <c r="V195" s="11"/>
      <c r="W195" s="11">
        <v>28</v>
      </c>
      <c r="X195" s="11"/>
      <c r="Y195" s="11"/>
      <c r="Z195" s="11">
        <v>8</v>
      </c>
    </row>
    <row r="196" spans="1:26" ht="12.75">
      <c r="A196" s="9">
        <f aca="true" t="shared" si="3" ref="A196:A259">E196</f>
        <v>193</v>
      </c>
      <c r="B196" s="10" t="str">
        <f>TRIM(VLOOKUP($F196,'[1]Teams'!$A$1:$H$307,2,FALSE))</f>
        <v>Australia</v>
      </c>
      <c r="C196" s="10" t="str">
        <f>TRIM(VLOOKUP($F196,'[1]Teams'!$A$1:$H$307,4,FALSE))</f>
        <v>Kaleidoscope Girls</v>
      </c>
      <c r="D196" s="10" t="str">
        <f>TRIM(VLOOKUP($F196,'[1]Teams'!$A$1:$H$307,8,FALSE))</f>
        <v>Karen Cole, Karen Pedley</v>
      </c>
      <c r="E196" s="10">
        <v>193</v>
      </c>
      <c r="F196" s="11">
        <v>271</v>
      </c>
      <c r="G196" s="10">
        <v>740</v>
      </c>
      <c r="H196" s="10">
        <v>0</v>
      </c>
      <c r="I196" s="11">
        <v>740</v>
      </c>
      <c r="J196" s="10" t="s">
        <v>215</v>
      </c>
      <c r="K196" s="10"/>
      <c r="L196" s="11">
        <v>193</v>
      </c>
      <c r="M196" s="11"/>
      <c r="N196" s="11">
        <v>22</v>
      </c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12.75">
      <c r="A197" s="9">
        <f t="shared" si="3"/>
        <v>194</v>
      </c>
      <c r="B197" s="10" t="str">
        <f>TRIM(VLOOKUP($F197,'[1]Teams'!$A$1:$H$307,2,FALSE))</f>
        <v>Australia</v>
      </c>
      <c r="C197" s="10" t="str">
        <f>TRIM(VLOOKUP($F197,'[1]Teams'!$A$1:$H$307,4,FALSE))</f>
        <v>Brits Abroad</v>
      </c>
      <c r="D197" s="10" t="str">
        <f>TRIM(VLOOKUP($F197,'[1]Teams'!$A$1:$H$307,8,FALSE))</f>
        <v>Jane Harries, Karen Pate</v>
      </c>
      <c r="E197" s="10">
        <v>194</v>
      </c>
      <c r="F197" s="11">
        <v>295</v>
      </c>
      <c r="G197" s="10">
        <v>740</v>
      </c>
      <c r="H197" s="10">
        <v>0</v>
      </c>
      <c r="I197" s="11">
        <v>740</v>
      </c>
      <c r="J197" s="10" t="s">
        <v>216</v>
      </c>
      <c r="K197" s="10"/>
      <c r="L197" s="11">
        <v>194</v>
      </c>
      <c r="M197" s="11"/>
      <c r="N197" s="11">
        <v>23</v>
      </c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12.75">
      <c r="A198" s="9">
        <f t="shared" si="3"/>
        <v>195</v>
      </c>
      <c r="B198" s="10" t="str">
        <f>TRIM(VLOOKUP($F198,'[1]Teams'!$A$1:$H$307,2,FALSE))</f>
        <v>Australia</v>
      </c>
      <c r="C198" s="10">
        <f>TRIM(VLOOKUP($F198,'[1]Teams'!$A$1:$H$307,4,FALSE))</f>
      </c>
      <c r="D198" s="10" t="str">
        <f>TRIM(VLOOKUP($F198,'[1]Teams'!$A$1:$H$307,8,FALSE))</f>
        <v>Gary Carroll, Ian Thomsett</v>
      </c>
      <c r="E198" s="10">
        <v>195</v>
      </c>
      <c r="F198" s="11">
        <v>112</v>
      </c>
      <c r="G198" s="10">
        <v>730</v>
      </c>
      <c r="H198" s="10">
        <v>0</v>
      </c>
      <c r="I198" s="11">
        <v>730</v>
      </c>
      <c r="J198" s="10" t="s">
        <v>217</v>
      </c>
      <c r="K198" s="10"/>
      <c r="L198" s="11">
        <v>195</v>
      </c>
      <c r="M198" s="11">
        <v>108</v>
      </c>
      <c r="N198" s="11"/>
      <c r="O198" s="11"/>
      <c r="P198" s="11">
        <v>85</v>
      </c>
      <c r="Q198" s="11"/>
      <c r="R198" s="11"/>
      <c r="S198" s="11"/>
      <c r="T198" s="11"/>
      <c r="U198" s="11">
        <v>50</v>
      </c>
      <c r="V198" s="11"/>
      <c r="W198" s="11"/>
      <c r="X198" s="11"/>
      <c r="Y198" s="11"/>
      <c r="Z198" s="11"/>
    </row>
    <row r="199" spans="1:26" ht="12.75">
      <c r="A199" s="9">
        <f t="shared" si="3"/>
        <v>196</v>
      </c>
      <c r="B199" s="10" t="str">
        <f>TRIM(VLOOKUP($F199,'[1]Teams'!$A$1:$H$307,2,FALSE))</f>
        <v>Australia</v>
      </c>
      <c r="C199" s="10" t="str">
        <f>TRIM(VLOOKUP($F199,'[1]Teams'!$A$1:$H$307,4,FALSE))</f>
        <v>Mockingnorms</v>
      </c>
      <c r="D199" s="10" t="str">
        <f>TRIM(VLOOKUP($F199,'[1]Teams'!$A$1:$H$307,8,FALSE))</f>
        <v>Norm Johnston, Colin Mock</v>
      </c>
      <c r="E199" s="10">
        <v>196</v>
      </c>
      <c r="F199" s="11">
        <v>219</v>
      </c>
      <c r="G199" s="10">
        <v>730</v>
      </c>
      <c r="H199" s="10">
        <v>0</v>
      </c>
      <c r="I199" s="11">
        <v>730</v>
      </c>
      <c r="J199" s="10" t="s">
        <v>218</v>
      </c>
      <c r="K199" s="10"/>
      <c r="L199" s="11">
        <v>196</v>
      </c>
      <c r="M199" s="11">
        <v>109</v>
      </c>
      <c r="N199" s="11"/>
      <c r="O199" s="11"/>
      <c r="P199" s="11">
        <v>86</v>
      </c>
      <c r="Q199" s="11">
        <v>20</v>
      </c>
      <c r="R199" s="11"/>
      <c r="S199" s="11"/>
      <c r="T199" s="11"/>
      <c r="U199" s="11">
        <v>51</v>
      </c>
      <c r="V199" s="11"/>
      <c r="W199" s="11"/>
      <c r="X199" s="11">
        <v>11</v>
      </c>
      <c r="Y199" s="11"/>
      <c r="Z199" s="11"/>
    </row>
    <row r="200" spans="1:26" ht="12.75">
      <c r="A200" s="9">
        <f t="shared" si="3"/>
        <v>197</v>
      </c>
      <c r="B200" s="10" t="str">
        <f>TRIM(VLOOKUP($F200,'[1]Teams'!$A$1:$H$307,2,FALSE))</f>
        <v>Canada</v>
      </c>
      <c r="C200" s="10" t="str">
        <f>TRIM(VLOOKUP($F200,'[1]Teams'!$A$1:$H$307,4,FALSE))</f>
        <v>The Canozzians</v>
      </c>
      <c r="D200" s="10" t="str">
        <f>TRIM(VLOOKUP($F200,'[1]Teams'!$A$1:$H$307,8,FALSE))</f>
        <v>Murray Foubister, Ron Junghans</v>
      </c>
      <c r="E200" s="10">
        <v>197</v>
      </c>
      <c r="F200" s="11">
        <v>198</v>
      </c>
      <c r="G200" s="10">
        <v>730</v>
      </c>
      <c r="H200" s="10">
        <v>0</v>
      </c>
      <c r="I200" s="11">
        <v>730</v>
      </c>
      <c r="J200" s="10" t="s">
        <v>219</v>
      </c>
      <c r="K200" s="10"/>
      <c r="L200" s="11">
        <v>197</v>
      </c>
      <c r="M200" s="11">
        <v>110</v>
      </c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12.75">
      <c r="A201" s="9">
        <f t="shared" si="3"/>
        <v>198</v>
      </c>
      <c r="B201" s="10" t="str">
        <f>TRIM(VLOOKUP($F201,'[1]Teams'!$A$1:$H$307,2,FALSE))</f>
        <v>Australia</v>
      </c>
      <c r="C201" s="10" t="str">
        <f>TRIM(VLOOKUP($F201,'[1]Teams'!$A$1:$H$307,4,FALSE))</f>
        <v>Ian and Debbie Dodd</v>
      </c>
      <c r="D201" s="10" t="str">
        <f>TRIM(VLOOKUP($F201,'[1]Teams'!$A$1:$H$307,8,FALSE))</f>
        <v>Debbie Dodd, Ian Dodd</v>
      </c>
      <c r="E201" s="10">
        <v>198</v>
      </c>
      <c r="F201" s="11">
        <v>60</v>
      </c>
      <c r="G201" s="10">
        <v>730</v>
      </c>
      <c r="H201" s="10">
        <v>0</v>
      </c>
      <c r="I201" s="11">
        <v>730</v>
      </c>
      <c r="J201" s="10" t="s">
        <v>220</v>
      </c>
      <c r="K201" s="10"/>
      <c r="L201" s="11">
        <v>198</v>
      </c>
      <c r="M201" s="11"/>
      <c r="N201" s="11"/>
      <c r="O201" s="11">
        <v>57</v>
      </c>
      <c r="P201" s="11">
        <v>87</v>
      </c>
      <c r="Q201" s="11"/>
      <c r="R201" s="11"/>
      <c r="S201" s="11"/>
      <c r="T201" s="11"/>
      <c r="U201" s="11"/>
      <c r="V201" s="11"/>
      <c r="W201" s="11">
        <v>29</v>
      </c>
      <c r="X201" s="11"/>
      <c r="Y201" s="11"/>
      <c r="Z201" s="11"/>
    </row>
    <row r="202" spans="1:26" ht="12.75">
      <c r="A202" s="9">
        <f t="shared" si="3"/>
        <v>199</v>
      </c>
      <c r="B202" s="10" t="str">
        <f>TRIM(VLOOKUP($F202,'[1]Teams'!$A$1:$H$307,2,FALSE))</f>
        <v>Australia</v>
      </c>
      <c r="C202" s="10" t="str">
        <f>TRIM(VLOOKUP($F202,'[1]Teams'!$A$1:$H$307,4,FALSE))</f>
        <v>Footsloggers</v>
      </c>
      <c r="D202" s="10" t="str">
        <f>TRIM(VLOOKUP($F202,'[1]Teams'!$A$1:$H$307,8,FALSE))</f>
        <v>Jenny Hawkins, Judy Scott</v>
      </c>
      <c r="E202" s="10">
        <v>199</v>
      </c>
      <c r="F202" s="11">
        <v>76</v>
      </c>
      <c r="G202" s="10">
        <v>720</v>
      </c>
      <c r="H202" s="10">
        <v>0</v>
      </c>
      <c r="I202" s="11">
        <v>720</v>
      </c>
      <c r="J202" s="10" t="s">
        <v>221</v>
      </c>
      <c r="K202" s="10"/>
      <c r="L202" s="11">
        <v>199</v>
      </c>
      <c r="M202" s="11"/>
      <c r="N202" s="11">
        <v>24</v>
      </c>
      <c r="O202" s="11"/>
      <c r="P202" s="11">
        <v>88</v>
      </c>
      <c r="Q202" s="11">
        <v>21</v>
      </c>
      <c r="R202" s="11"/>
      <c r="S202" s="11"/>
      <c r="T202" s="11"/>
      <c r="U202" s="11"/>
      <c r="V202" s="11">
        <v>8</v>
      </c>
      <c r="W202" s="11"/>
      <c r="X202" s="11"/>
      <c r="Y202" s="11">
        <v>2</v>
      </c>
      <c r="Z202" s="11"/>
    </row>
    <row r="203" spans="1:26" ht="25.5">
      <c r="A203" s="9">
        <f t="shared" si="3"/>
        <v>200</v>
      </c>
      <c r="B203" s="10" t="str">
        <f>TRIM(VLOOKUP($F203,'[1]Teams'!$A$1:$H$307,2,FALSE))</f>
        <v>Australia</v>
      </c>
      <c r="C203" s="10" t="str">
        <f>TRIM(VLOOKUP($F203,'[1]Teams'!$A$1:$H$307,4,FALSE))</f>
        <v>Caffeine &amp; Dutch Licorice</v>
      </c>
      <c r="D203" s="10" t="str">
        <f>TRIM(VLOOKUP($F203,'[1]Teams'!$A$1:$H$307,8,FALSE))</f>
        <v>Andrew Dunlop, David Heard</v>
      </c>
      <c r="E203" s="10">
        <v>200</v>
      </c>
      <c r="F203" s="11">
        <v>266</v>
      </c>
      <c r="G203" s="10">
        <v>720</v>
      </c>
      <c r="H203" s="10">
        <v>0</v>
      </c>
      <c r="I203" s="11">
        <v>720</v>
      </c>
      <c r="J203" s="10" t="s">
        <v>222</v>
      </c>
      <c r="K203" s="10"/>
      <c r="L203" s="11">
        <v>200</v>
      </c>
      <c r="M203" s="11">
        <v>111</v>
      </c>
      <c r="N203" s="11"/>
      <c r="O203" s="11"/>
      <c r="P203" s="11">
        <v>89</v>
      </c>
      <c r="Q203" s="11"/>
      <c r="R203" s="11"/>
      <c r="S203" s="11"/>
      <c r="T203" s="11"/>
      <c r="U203" s="11">
        <v>52</v>
      </c>
      <c r="V203" s="11"/>
      <c r="W203" s="11"/>
      <c r="X203" s="11"/>
      <c r="Y203" s="11"/>
      <c r="Z203" s="11"/>
    </row>
    <row r="204" spans="1:26" ht="25.5">
      <c r="A204" s="9">
        <f t="shared" si="3"/>
        <v>201</v>
      </c>
      <c r="B204" s="10" t="str">
        <f>TRIM(VLOOKUP($F204,'[1]Teams'!$A$1:$H$307,2,FALSE))</f>
        <v>Australia</v>
      </c>
      <c r="C204" s="10" t="str">
        <f>TRIM(VLOOKUP($F204,'[1]Teams'!$A$1:$H$307,4,FALSE))</f>
        <v>Warrumbunglers</v>
      </c>
      <c r="D204" s="10" t="str">
        <f>TRIM(VLOOKUP($F204,'[1]Teams'!$A$1:$H$307,8,FALSE))</f>
        <v>Jeff Paul, Steve Taylor, Colin Williams</v>
      </c>
      <c r="E204" s="10">
        <v>201</v>
      </c>
      <c r="F204" s="11">
        <v>30</v>
      </c>
      <c r="G204" s="10">
        <v>700</v>
      </c>
      <c r="H204" s="10">
        <v>0</v>
      </c>
      <c r="I204" s="11">
        <v>700</v>
      </c>
      <c r="J204" s="10" t="s">
        <v>223</v>
      </c>
      <c r="K204" s="10"/>
      <c r="L204" s="11">
        <v>201</v>
      </c>
      <c r="M204" s="11">
        <v>112</v>
      </c>
      <c r="N204" s="11"/>
      <c r="O204" s="11"/>
      <c r="P204" s="11">
        <v>90</v>
      </c>
      <c r="Q204" s="11"/>
      <c r="R204" s="11"/>
      <c r="S204" s="11"/>
      <c r="T204" s="11"/>
      <c r="U204" s="11">
        <v>53</v>
      </c>
      <c r="V204" s="11"/>
      <c r="W204" s="11"/>
      <c r="X204" s="11"/>
      <c r="Y204" s="11"/>
      <c r="Z204" s="11"/>
    </row>
    <row r="205" spans="1:26" ht="25.5">
      <c r="A205" s="9">
        <f t="shared" si="3"/>
        <v>202</v>
      </c>
      <c r="B205" s="10" t="str">
        <f>TRIM(VLOOKUP($F205,'[1]Teams'!$A$1:$H$307,2,FALSE))</f>
        <v>Australia</v>
      </c>
      <c r="C205" s="10" t="str">
        <f>TRIM(VLOOKUP($F205,'[1]Teams'!$A$1:$H$307,4,FALSE))</f>
        <v>Slow and steady</v>
      </c>
      <c r="D205" s="10" t="str">
        <f>TRIM(VLOOKUP($F205,'[1]Teams'!$A$1:$H$307,8,FALSE))</f>
        <v>Helen Alexander, John Gavens, Heather Leslie</v>
      </c>
      <c r="E205" s="10">
        <v>202</v>
      </c>
      <c r="F205" s="11">
        <v>162</v>
      </c>
      <c r="G205" s="10">
        <v>700</v>
      </c>
      <c r="H205" s="10">
        <v>0</v>
      </c>
      <c r="I205" s="11">
        <v>700</v>
      </c>
      <c r="J205" s="10" t="s">
        <v>224</v>
      </c>
      <c r="K205" s="10"/>
      <c r="L205" s="11">
        <v>202</v>
      </c>
      <c r="M205" s="11"/>
      <c r="N205" s="11"/>
      <c r="O205" s="11">
        <v>58</v>
      </c>
      <c r="P205" s="11">
        <v>91</v>
      </c>
      <c r="Q205" s="11"/>
      <c r="R205" s="11"/>
      <c r="S205" s="11"/>
      <c r="T205" s="11"/>
      <c r="U205" s="11"/>
      <c r="V205" s="11"/>
      <c r="W205" s="11">
        <v>30</v>
      </c>
      <c r="X205" s="11"/>
      <c r="Y205" s="11"/>
      <c r="Z205" s="11"/>
    </row>
    <row r="206" spans="1:26" ht="12.75">
      <c r="A206" s="9">
        <f t="shared" si="3"/>
        <v>203</v>
      </c>
      <c r="B206" s="10" t="str">
        <f>TRIM(VLOOKUP($F206,'[1]Teams'!$A$1:$H$307,2,FALSE))</f>
        <v>Australia</v>
      </c>
      <c r="C206" s="10" t="str">
        <f>TRIM(VLOOKUP($F206,'[1]Teams'!$A$1:$H$307,4,FALSE))</f>
        <v>Team Buff</v>
      </c>
      <c r="D206" s="10" t="str">
        <f>TRIM(VLOOKUP($F206,'[1]Teams'!$A$1:$H$307,8,FALSE))</f>
        <v>Shelley Bambrook, Lisa Perrett</v>
      </c>
      <c r="E206" s="10">
        <v>203</v>
      </c>
      <c r="F206" s="11">
        <v>278</v>
      </c>
      <c r="G206" s="10">
        <v>700</v>
      </c>
      <c r="H206" s="10">
        <v>0</v>
      </c>
      <c r="I206" s="11">
        <v>700</v>
      </c>
      <c r="J206" s="10" t="s">
        <v>225</v>
      </c>
      <c r="K206" s="10"/>
      <c r="L206" s="11">
        <v>203</v>
      </c>
      <c r="M206" s="11"/>
      <c r="N206" s="11">
        <v>25</v>
      </c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25.5">
      <c r="A207" s="9">
        <f t="shared" si="3"/>
        <v>204</v>
      </c>
      <c r="B207" s="10" t="str">
        <f>TRIM(VLOOKUP($F207,'[1]Teams'!$A$1:$H$307,2,FALSE))</f>
        <v>Australia</v>
      </c>
      <c r="C207" s="10" t="str">
        <f>TRIM(VLOOKUP($F207,'[1]Teams'!$A$1:$H$307,4,FALSE))</f>
        <v>SHANALISTU</v>
      </c>
      <c r="D207" s="10" t="str">
        <f>TRIM(VLOOKUP($F207,'[1]Teams'!$A$1:$H$307,8,FALSE))</f>
        <v>Alicson Anderson, Shane Anderson, Stuart Brown</v>
      </c>
      <c r="E207" s="10">
        <v>204</v>
      </c>
      <c r="F207" s="11">
        <v>55</v>
      </c>
      <c r="G207" s="10">
        <v>690</v>
      </c>
      <c r="H207" s="10">
        <v>0</v>
      </c>
      <c r="I207" s="11">
        <v>690</v>
      </c>
      <c r="J207" s="10" t="s">
        <v>226</v>
      </c>
      <c r="K207" s="10"/>
      <c r="L207" s="11">
        <v>204</v>
      </c>
      <c r="M207" s="11"/>
      <c r="N207" s="11"/>
      <c r="O207" s="11">
        <v>59</v>
      </c>
      <c r="P207" s="11">
        <v>92</v>
      </c>
      <c r="Q207" s="11"/>
      <c r="R207" s="11"/>
      <c r="S207" s="11"/>
      <c r="T207" s="11"/>
      <c r="U207" s="11"/>
      <c r="V207" s="11"/>
      <c r="W207" s="11">
        <v>31</v>
      </c>
      <c r="X207" s="11"/>
      <c r="Y207" s="11"/>
      <c r="Z207" s="11"/>
    </row>
    <row r="208" spans="1:26" ht="12.75">
      <c r="A208" s="9">
        <f t="shared" si="3"/>
        <v>205</v>
      </c>
      <c r="B208" s="10" t="str">
        <f>TRIM(VLOOKUP($F208,'[1]Teams'!$A$1:$H$307,2,FALSE))</f>
        <v>Australia</v>
      </c>
      <c r="C208" s="10" t="str">
        <f>TRIM(VLOOKUP($F208,'[1]Teams'!$A$1:$H$307,4,FALSE))</f>
        <v>Dan and Annie</v>
      </c>
      <c r="D208" s="10" t="str">
        <f>TRIM(VLOOKUP($F208,'[1]Teams'!$A$1:$H$307,8,FALSE))</f>
        <v>Dan Baschiera, Annie Whybourne</v>
      </c>
      <c r="E208" s="10">
        <v>205</v>
      </c>
      <c r="F208" s="11">
        <v>138</v>
      </c>
      <c r="G208" s="10">
        <v>690</v>
      </c>
      <c r="H208" s="10">
        <v>0</v>
      </c>
      <c r="I208" s="11">
        <v>690</v>
      </c>
      <c r="J208" s="10" t="s">
        <v>227</v>
      </c>
      <c r="K208" s="10"/>
      <c r="L208" s="11">
        <v>205</v>
      </c>
      <c r="M208" s="11"/>
      <c r="N208" s="11"/>
      <c r="O208" s="11">
        <v>60</v>
      </c>
      <c r="P208" s="11">
        <v>93</v>
      </c>
      <c r="Q208" s="11"/>
      <c r="R208" s="11"/>
      <c r="S208" s="11"/>
      <c r="T208" s="11"/>
      <c r="U208" s="11"/>
      <c r="V208" s="11"/>
      <c r="W208" s="11">
        <v>32</v>
      </c>
      <c r="X208" s="11"/>
      <c r="Y208" s="11"/>
      <c r="Z208" s="11"/>
    </row>
    <row r="209" spans="1:26" ht="12.75">
      <c r="A209" s="9">
        <f t="shared" si="3"/>
        <v>206</v>
      </c>
      <c r="B209" s="10" t="str">
        <f>TRIM(VLOOKUP($F209,'[1]Teams'!$A$1:$H$307,2,FALSE))</f>
        <v>Australia</v>
      </c>
      <c r="C209" s="10" t="str">
        <f>TRIM(VLOOKUP($F209,'[1]Teams'!$A$1:$H$307,4,FALSE))</f>
        <v>Old Arthritic and Wobbly</v>
      </c>
      <c r="D209" s="10" t="str">
        <f>TRIM(VLOOKUP($F209,'[1]Teams'!$A$1:$H$307,8,FALSE))</f>
        <v>Ken Madill, Di Young</v>
      </c>
      <c r="E209" s="10">
        <v>206</v>
      </c>
      <c r="F209" s="11">
        <v>165</v>
      </c>
      <c r="G209" s="10">
        <v>690</v>
      </c>
      <c r="H209" s="10">
        <v>0</v>
      </c>
      <c r="I209" s="11">
        <v>690</v>
      </c>
      <c r="J209" s="10" t="s">
        <v>228</v>
      </c>
      <c r="K209" s="10"/>
      <c r="L209" s="11">
        <v>206</v>
      </c>
      <c r="M209" s="11"/>
      <c r="N209" s="11"/>
      <c r="O209" s="11">
        <v>61</v>
      </c>
      <c r="P209" s="11">
        <v>94</v>
      </c>
      <c r="Q209" s="11"/>
      <c r="R209" s="11"/>
      <c r="S209" s="11"/>
      <c r="T209" s="11"/>
      <c r="U209" s="11"/>
      <c r="V209" s="11"/>
      <c r="W209" s="11">
        <v>33</v>
      </c>
      <c r="X209" s="11"/>
      <c r="Y209" s="11"/>
      <c r="Z209" s="11"/>
    </row>
    <row r="210" spans="1:26" ht="12.75">
      <c r="A210" s="9">
        <f t="shared" si="3"/>
        <v>207</v>
      </c>
      <c r="B210" s="10" t="str">
        <f>TRIM(VLOOKUP($F210,'[1]Teams'!$A$1:$H$307,2,FALSE))</f>
        <v>Australia</v>
      </c>
      <c r="C210" s="10" t="str">
        <f>TRIM(VLOOKUP($F210,'[1]Teams'!$A$1:$H$307,4,FALSE))</f>
        <v>Team Hollard</v>
      </c>
      <c r="D210" s="10" t="str">
        <f>TRIM(VLOOKUP($F210,'[1]Teams'!$A$1:$H$307,8,FALSE))</f>
        <v>Jason Hollard, Joshua Hollard</v>
      </c>
      <c r="E210" s="10">
        <v>207</v>
      </c>
      <c r="F210" s="11">
        <v>171</v>
      </c>
      <c r="G210" s="10">
        <v>680</v>
      </c>
      <c r="H210" s="10">
        <v>0</v>
      </c>
      <c r="I210" s="11">
        <v>680</v>
      </c>
      <c r="J210" s="10" t="s">
        <v>229</v>
      </c>
      <c r="K210" s="10"/>
      <c r="L210" s="11">
        <v>207</v>
      </c>
      <c r="M210" s="11"/>
      <c r="N210" s="11"/>
      <c r="O210" s="11"/>
      <c r="P210" s="11"/>
      <c r="Q210" s="11"/>
      <c r="R210" s="11">
        <v>3</v>
      </c>
      <c r="S210" s="11"/>
      <c r="T210" s="11"/>
      <c r="U210" s="11"/>
      <c r="V210" s="11"/>
      <c r="W210" s="11"/>
      <c r="X210" s="11"/>
      <c r="Y210" s="11"/>
      <c r="Z210" s="11"/>
    </row>
    <row r="211" spans="1:26" ht="12.75">
      <c r="A211" s="9">
        <f t="shared" si="3"/>
        <v>208</v>
      </c>
      <c r="B211" s="10" t="str">
        <f>TRIM(VLOOKUP($F211,'[1]Teams'!$A$1:$H$307,2,FALSE))</f>
        <v>Australia</v>
      </c>
      <c r="C211" s="10" t="str">
        <f>TRIM(VLOOKUP($F211,'[1]Teams'!$A$1:$H$307,4,FALSE))</f>
        <v>Charlton</v>
      </c>
      <c r="D211" s="10" t="str">
        <f>TRIM(VLOOKUP($F211,'[1]Teams'!$A$1:$H$307,8,FALSE))</f>
        <v>Peter Charlton, Robyn Charlton</v>
      </c>
      <c r="E211" s="10">
        <v>208</v>
      </c>
      <c r="F211" s="11">
        <v>32</v>
      </c>
      <c r="G211" s="10">
        <v>680</v>
      </c>
      <c r="H211" s="10">
        <v>0</v>
      </c>
      <c r="I211" s="11">
        <v>680</v>
      </c>
      <c r="J211" s="10" t="s">
        <v>230</v>
      </c>
      <c r="K211" s="10"/>
      <c r="L211" s="11">
        <v>208</v>
      </c>
      <c r="M211" s="11"/>
      <c r="N211" s="11"/>
      <c r="O211" s="11"/>
      <c r="P211" s="11"/>
      <c r="Q211" s="11"/>
      <c r="R211" s="11">
        <v>4</v>
      </c>
      <c r="S211" s="11"/>
      <c r="T211" s="11"/>
      <c r="U211" s="11"/>
      <c r="V211" s="11"/>
      <c r="W211" s="11"/>
      <c r="X211" s="11"/>
      <c r="Y211" s="11"/>
      <c r="Z211" s="11"/>
    </row>
    <row r="212" spans="1:26" ht="12.75">
      <c r="A212" s="9">
        <f t="shared" si="3"/>
        <v>209</v>
      </c>
      <c r="B212" s="10" t="str">
        <f>TRIM(VLOOKUP($F212,'[1]Teams'!$A$1:$H$307,2,FALSE))</f>
        <v>Australia</v>
      </c>
      <c r="C212" s="10" t="str">
        <f>TRIM(VLOOKUP($F212,'[1]Teams'!$A$1:$H$307,4,FALSE))</f>
        <v>T&amp;B</v>
      </c>
      <c r="D212" s="10" t="str">
        <f>TRIM(VLOOKUP($F212,'[1]Teams'!$A$1:$H$307,8,FALSE))</f>
        <v>Tina Smith, Bev Trease</v>
      </c>
      <c r="E212" s="10">
        <v>209</v>
      </c>
      <c r="F212" s="11">
        <v>110</v>
      </c>
      <c r="G212" s="10">
        <v>680</v>
      </c>
      <c r="H212" s="10">
        <v>0</v>
      </c>
      <c r="I212" s="11">
        <v>680</v>
      </c>
      <c r="J212" s="10" t="s">
        <v>231</v>
      </c>
      <c r="K212" s="10"/>
      <c r="L212" s="11">
        <v>209</v>
      </c>
      <c r="M212" s="11"/>
      <c r="N212" s="11">
        <v>26</v>
      </c>
      <c r="O212" s="11"/>
      <c r="P212" s="11">
        <v>95</v>
      </c>
      <c r="Q212" s="11"/>
      <c r="R212" s="11"/>
      <c r="S212" s="11"/>
      <c r="T212" s="11"/>
      <c r="U212" s="11"/>
      <c r="V212" s="11">
        <v>9</v>
      </c>
      <c r="W212" s="11"/>
      <c r="X212" s="11"/>
      <c r="Y212" s="11"/>
      <c r="Z212" s="11"/>
    </row>
    <row r="213" spans="1:26" ht="12.75">
      <c r="A213" s="9">
        <f t="shared" si="3"/>
        <v>210</v>
      </c>
      <c r="B213" s="10" t="str">
        <f>TRIM(VLOOKUP($F213,'[1]Teams'!$A$1:$H$307,2,FALSE))</f>
        <v>Australia</v>
      </c>
      <c r="C213" s="10">
        <f>TRIM(VLOOKUP($F213,'[1]Teams'!$A$1:$H$307,4,FALSE))</f>
      </c>
      <c r="D213" s="10" t="str">
        <f>TRIM(VLOOKUP($F213,'[1]Teams'!$A$1:$H$307,8,FALSE))</f>
        <v>Vic Sedunary, Merv Trease</v>
      </c>
      <c r="E213" s="10">
        <v>210</v>
      </c>
      <c r="F213" s="11">
        <v>107</v>
      </c>
      <c r="G213" s="10">
        <v>680</v>
      </c>
      <c r="H213" s="10">
        <v>0</v>
      </c>
      <c r="I213" s="11">
        <v>680</v>
      </c>
      <c r="J213" s="10" t="s">
        <v>232</v>
      </c>
      <c r="K213" s="10"/>
      <c r="L213" s="11">
        <v>210</v>
      </c>
      <c r="M213" s="11">
        <v>113</v>
      </c>
      <c r="N213" s="11"/>
      <c r="O213" s="11"/>
      <c r="P213" s="11">
        <v>96</v>
      </c>
      <c r="Q213" s="11">
        <v>22</v>
      </c>
      <c r="R213" s="11"/>
      <c r="S213" s="11"/>
      <c r="T213" s="11"/>
      <c r="U213" s="11">
        <v>54</v>
      </c>
      <c r="V213" s="11"/>
      <c r="W213" s="11"/>
      <c r="X213" s="11">
        <v>12</v>
      </c>
      <c r="Y213" s="11"/>
      <c r="Z213" s="11"/>
    </row>
    <row r="214" spans="1:26" ht="12.75">
      <c r="A214" s="9">
        <f t="shared" si="3"/>
        <v>211</v>
      </c>
      <c r="B214" s="10" t="str">
        <f>TRIM(VLOOKUP($F214,'[1]Teams'!$A$1:$H$307,2,FALSE))</f>
        <v>Australia</v>
      </c>
      <c r="C214" s="10" t="str">
        <f>TRIM(VLOOKUP($F214,'[1]Teams'!$A$1:$H$307,4,FALSE))</f>
        <v>Team Bungle</v>
      </c>
      <c r="D214" s="10" t="str">
        <f>TRIM(VLOOKUP($F214,'[1]Teams'!$A$1:$H$307,8,FALSE))</f>
        <v>Nick Earl, Rebecca Wilkins</v>
      </c>
      <c r="E214" s="10">
        <v>211</v>
      </c>
      <c r="F214" s="11">
        <v>20</v>
      </c>
      <c r="G214" s="10">
        <v>680</v>
      </c>
      <c r="H214" s="10">
        <v>0</v>
      </c>
      <c r="I214" s="11">
        <v>680</v>
      </c>
      <c r="J214" s="10" t="s">
        <v>233</v>
      </c>
      <c r="K214" s="10"/>
      <c r="L214" s="11">
        <v>211</v>
      </c>
      <c r="M214" s="11"/>
      <c r="N214" s="11"/>
      <c r="O214" s="11">
        <v>62</v>
      </c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12.75">
      <c r="A215" s="9">
        <f t="shared" si="3"/>
        <v>212</v>
      </c>
      <c r="B215" s="10" t="str">
        <f>TRIM(VLOOKUP($F215,'[1]Teams'!$A$1:$H$307,2,FALSE))</f>
        <v>Australia</v>
      </c>
      <c r="C215" s="10" t="str">
        <f>TRIM(VLOOKUP($F215,'[1]Teams'!$A$1:$H$307,4,FALSE))</f>
        <v>Robert Caldwell</v>
      </c>
      <c r="D215" s="10" t="str">
        <f>TRIM(VLOOKUP($F215,'[1]Teams'!$A$1:$H$307,8,FALSE))</f>
        <v>Robert Caldwell, Roy Spoule</v>
      </c>
      <c r="E215" s="10">
        <v>212</v>
      </c>
      <c r="F215" s="11">
        <v>298</v>
      </c>
      <c r="G215" s="10">
        <v>660</v>
      </c>
      <c r="H215" s="10">
        <v>0</v>
      </c>
      <c r="I215" s="11">
        <v>660</v>
      </c>
      <c r="J215" s="10" t="s">
        <v>234</v>
      </c>
      <c r="K215" s="10"/>
      <c r="L215" s="11">
        <v>212</v>
      </c>
      <c r="M215" s="11">
        <v>114</v>
      </c>
      <c r="N215" s="11"/>
      <c r="O215" s="11"/>
      <c r="P215" s="11">
        <v>97</v>
      </c>
      <c r="Q215" s="11"/>
      <c r="R215" s="11"/>
      <c r="S215" s="11"/>
      <c r="T215" s="11"/>
      <c r="U215" s="11">
        <v>55</v>
      </c>
      <c r="V215" s="11"/>
      <c r="W215" s="11"/>
      <c r="X215" s="11"/>
      <c r="Y215" s="11"/>
      <c r="Z215" s="11"/>
    </row>
    <row r="216" spans="1:26" ht="12.75">
      <c r="A216" s="9">
        <f t="shared" si="3"/>
        <v>213</v>
      </c>
      <c r="B216" s="10" t="str">
        <f>TRIM(VLOOKUP($F216,'[1]Teams'!$A$1:$H$307,2,FALSE))</f>
        <v>Australia</v>
      </c>
      <c r="C216" s="10" t="str">
        <f>TRIM(VLOOKUP($F216,'[1]Teams'!$A$1:$H$307,4,FALSE))</f>
        <v>HardTale.com</v>
      </c>
      <c r="D216" s="10" t="str">
        <f>TRIM(VLOOKUP($F216,'[1]Teams'!$A$1:$H$307,8,FALSE))</f>
        <v>Greg Bacon, Matt Bacon</v>
      </c>
      <c r="E216" s="10">
        <v>213</v>
      </c>
      <c r="F216" s="11">
        <v>190</v>
      </c>
      <c r="G216" s="10">
        <v>660</v>
      </c>
      <c r="H216" s="10">
        <v>0</v>
      </c>
      <c r="I216" s="11">
        <v>660</v>
      </c>
      <c r="J216" s="10" t="s">
        <v>235</v>
      </c>
      <c r="K216" s="10"/>
      <c r="L216" s="11">
        <v>213</v>
      </c>
      <c r="M216" s="11">
        <v>115</v>
      </c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12.75">
      <c r="A217" s="9">
        <f t="shared" si="3"/>
        <v>214</v>
      </c>
      <c r="B217" s="10" t="str">
        <f>TRIM(VLOOKUP($F217,'[1]Teams'!$A$1:$H$307,2,FALSE))</f>
        <v>Australia</v>
      </c>
      <c r="C217" s="10" t="str">
        <f>TRIM(VLOOKUP($F217,'[1]Teams'!$A$1:$H$307,4,FALSE))</f>
        <v>Twisted Sisters</v>
      </c>
      <c r="D217" s="10" t="str">
        <f>TRIM(VLOOKUP($F217,'[1]Teams'!$A$1:$H$307,8,FALSE))</f>
        <v>Fiona McIntyre, Bronwyn Walsh</v>
      </c>
      <c r="E217" s="10">
        <v>214</v>
      </c>
      <c r="F217" s="11">
        <v>136</v>
      </c>
      <c r="G217" s="10">
        <v>650</v>
      </c>
      <c r="H217" s="10">
        <v>0</v>
      </c>
      <c r="I217" s="11">
        <v>650</v>
      </c>
      <c r="J217" s="10" t="s">
        <v>236</v>
      </c>
      <c r="K217" s="10"/>
      <c r="L217" s="11">
        <v>214</v>
      </c>
      <c r="M217" s="11"/>
      <c r="N217" s="11">
        <v>27</v>
      </c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25.5">
      <c r="A218" s="9">
        <f t="shared" si="3"/>
        <v>215</v>
      </c>
      <c r="B218" s="10" t="str">
        <f>TRIM(VLOOKUP($F218,'[1]Teams'!$A$1:$H$307,2,FALSE))</f>
        <v>Australia</v>
      </c>
      <c r="C218" s="10" t="str">
        <f>TRIM(VLOOKUP($F218,'[1]Teams'!$A$1:$H$307,4,FALSE))</f>
        <v>The Ancient Bushrangers</v>
      </c>
      <c r="D218" s="10" t="str">
        <f>TRIM(VLOOKUP($F218,'[1]Teams'!$A$1:$H$307,8,FALSE))</f>
        <v>Bob Hawkins, Alan Sargeant</v>
      </c>
      <c r="E218" s="10">
        <v>215</v>
      </c>
      <c r="F218" s="11">
        <v>14</v>
      </c>
      <c r="G218" s="10">
        <v>640</v>
      </c>
      <c r="H218" s="10">
        <v>0</v>
      </c>
      <c r="I218" s="11">
        <v>640</v>
      </c>
      <c r="J218" s="10" t="s">
        <v>237</v>
      </c>
      <c r="K218" s="10"/>
      <c r="L218" s="11">
        <v>215</v>
      </c>
      <c r="M218" s="11">
        <v>116</v>
      </c>
      <c r="N218" s="11"/>
      <c r="O218" s="11"/>
      <c r="P218" s="11">
        <v>98</v>
      </c>
      <c r="Q218" s="11">
        <v>23</v>
      </c>
      <c r="R218" s="11"/>
      <c r="S218" s="11"/>
      <c r="T218" s="11"/>
      <c r="U218" s="11">
        <v>56</v>
      </c>
      <c r="V218" s="11"/>
      <c r="W218" s="11"/>
      <c r="X218" s="11">
        <v>13</v>
      </c>
      <c r="Y218" s="11"/>
      <c r="Z218" s="11"/>
    </row>
    <row r="219" spans="1:26" ht="12.75">
      <c r="A219" s="9">
        <f t="shared" si="3"/>
        <v>216</v>
      </c>
      <c r="B219" s="10" t="str">
        <f>TRIM(VLOOKUP($F219,'[1]Teams'!$A$1:$H$307,2,FALSE))</f>
        <v>Australia</v>
      </c>
      <c r="C219" s="10" t="str">
        <f>TRIM(VLOOKUP($F219,'[1]Teams'!$A$1:$H$307,4,FALSE))</f>
        <v>Burrindacty</v>
      </c>
      <c r="D219" s="10" t="str">
        <f>TRIM(VLOOKUP($F219,'[1]Teams'!$A$1:$H$307,8,FALSE))</f>
        <v>Christine Curtin, Stephen Darby</v>
      </c>
      <c r="E219" s="10">
        <v>216</v>
      </c>
      <c r="F219" s="11">
        <v>155</v>
      </c>
      <c r="G219" s="10">
        <v>630</v>
      </c>
      <c r="H219" s="10">
        <v>0</v>
      </c>
      <c r="I219" s="11">
        <v>630</v>
      </c>
      <c r="J219" s="10" t="s">
        <v>238</v>
      </c>
      <c r="K219" s="10"/>
      <c r="L219" s="11">
        <v>216</v>
      </c>
      <c r="M219" s="11"/>
      <c r="N219" s="11"/>
      <c r="O219" s="11">
        <v>63</v>
      </c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12.75">
      <c r="A220" s="9">
        <f t="shared" si="3"/>
        <v>217</v>
      </c>
      <c r="B220" s="10" t="str">
        <f>TRIM(VLOOKUP($F220,'[1]Teams'!$A$1:$H$307,2,FALSE))</f>
        <v>Australia</v>
      </c>
      <c r="C220" s="10" t="str">
        <f>TRIM(VLOOKUP($F220,'[1]Teams'!$A$1:$H$307,4,FALSE))</f>
        <v>Old Slow &amp; Lost</v>
      </c>
      <c r="D220" s="10" t="str">
        <f>TRIM(VLOOKUP($F220,'[1]Teams'!$A$1:$H$307,8,FALSE))</f>
        <v>Neil Chappell, Robert Embery</v>
      </c>
      <c r="E220" s="10">
        <v>217</v>
      </c>
      <c r="F220" s="11">
        <v>336</v>
      </c>
      <c r="G220" s="10">
        <v>620</v>
      </c>
      <c r="H220" s="10">
        <v>0</v>
      </c>
      <c r="I220" s="11">
        <v>620</v>
      </c>
      <c r="J220" s="10" t="s">
        <v>239</v>
      </c>
      <c r="K220" s="10"/>
      <c r="L220" s="11">
        <v>217</v>
      </c>
      <c r="M220" s="11">
        <v>117</v>
      </c>
      <c r="N220" s="11"/>
      <c r="O220" s="11"/>
      <c r="P220" s="11">
        <v>99</v>
      </c>
      <c r="Q220" s="11">
        <v>24</v>
      </c>
      <c r="R220" s="11"/>
      <c r="S220" s="11"/>
      <c r="T220" s="11"/>
      <c r="U220" s="11">
        <v>57</v>
      </c>
      <c r="V220" s="11"/>
      <c r="W220" s="11"/>
      <c r="X220" s="11">
        <v>14</v>
      </c>
      <c r="Y220" s="11"/>
      <c r="Z220" s="11"/>
    </row>
    <row r="221" spans="1:26" ht="12.75">
      <c r="A221" s="9">
        <f t="shared" si="3"/>
        <v>218</v>
      </c>
      <c r="B221" s="10" t="str">
        <f>TRIM(VLOOKUP($F221,'[1]Teams'!$A$1:$H$307,2,FALSE))</f>
        <v>Sweden</v>
      </c>
      <c r="C221" s="10" t="str">
        <f>TRIM(VLOOKUP($F221,'[1]Teams'!$A$1:$H$307,4,FALSE))</f>
        <v>Hattifnattarna</v>
      </c>
      <c r="D221" s="10" t="str">
        <f>TRIM(VLOOKUP($F221,'[1]Teams'!$A$1:$H$307,8,FALSE))</f>
        <v>Bengt Nilsson, Yvonne Nyholm</v>
      </c>
      <c r="E221" s="10">
        <v>218</v>
      </c>
      <c r="F221" s="11">
        <v>44</v>
      </c>
      <c r="G221" s="10">
        <v>620</v>
      </c>
      <c r="H221" s="10">
        <v>0</v>
      </c>
      <c r="I221" s="11">
        <v>620</v>
      </c>
      <c r="J221" s="10" t="s">
        <v>240</v>
      </c>
      <c r="K221" s="10"/>
      <c r="L221" s="11">
        <v>218</v>
      </c>
      <c r="M221" s="11"/>
      <c r="N221" s="11"/>
      <c r="O221" s="11">
        <v>64</v>
      </c>
      <c r="P221" s="11">
        <v>100</v>
      </c>
      <c r="Q221" s="11"/>
      <c r="R221" s="11"/>
      <c r="S221" s="11"/>
      <c r="T221" s="11"/>
      <c r="U221" s="11"/>
      <c r="V221" s="11"/>
      <c r="W221" s="11">
        <v>34</v>
      </c>
      <c r="X221" s="11"/>
      <c r="Y221" s="11"/>
      <c r="Z221" s="11"/>
    </row>
    <row r="222" spans="1:26" ht="12.75">
      <c r="A222" s="9">
        <f t="shared" si="3"/>
        <v>219</v>
      </c>
      <c r="B222" s="10" t="str">
        <f>TRIM(VLOOKUP($F222,'[1]Teams'!$A$1:$H$307,2,FALSE))</f>
        <v>Russia</v>
      </c>
      <c r="C222" s="10" t="str">
        <f>TRIM(VLOOKUP($F222,'[1]Teams'!$A$1:$H$307,4,FALSE))</f>
        <v>PolarTeam Moscow ll</v>
      </c>
      <c r="D222" s="10" t="str">
        <f>TRIM(VLOOKUP($F222,'[1]Teams'!$A$1:$H$307,8,FALSE))</f>
        <v>Korotin Alexey, Volodin Konstantin</v>
      </c>
      <c r="E222" s="10">
        <v>219</v>
      </c>
      <c r="F222" s="11">
        <v>208</v>
      </c>
      <c r="G222" s="10">
        <v>620</v>
      </c>
      <c r="H222" s="10">
        <v>0</v>
      </c>
      <c r="I222" s="11">
        <v>620</v>
      </c>
      <c r="J222" s="10" t="s">
        <v>241</v>
      </c>
      <c r="K222" s="10"/>
      <c r="L222" s="11">
        <v>219</v>
      </c>
      <c r="M222" s="11">
        <v>118</v>
      </c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12.75">
      <c r="A223" s="9">
        <f t="shared" si="3"/>
        <v>220</v>
      </c>
      <c r="B223" s="10" t="str">
        <f>TRIM(VLOOKUP($F223,'[1]Teams'!$A$1:$H$307,2,FALSE))</f>
        <v>USA</v>
      </c>
      <c r="C223" s="10" t="str">
        <f>TRIM(VLOOKUP($F223,'[1]Teams'!$A$1:$H$307,4,FALSE))</f>
        <v>Team Thin Air</v>
      </c>
      <c r="D223" s="10" t="str">
        <f>TRIM(VLOOKUP($F223,'[1]Teams'!$A$1:$H$307,8,FALSE))</f>
        <v>Carol Johnson, Ken Lotze</v>
      </c>
      <c r="E223" s="10">
        <v>220</v>
      </c>
      <c r="F223" s="11">
        <v>230</v>
      </c>
      <c r="G223" s="10">
        <v>610</v>
      </c>
      <c r="H223" s="10">
        <v>0</v>
      </c>
      <c r="I223" s="11">
        <v>610</v>
      </c>
      <c r="J223" s="10" t="s">
        <v>242</v>
      </c>
      <c r="K223" s="10"/>
      <c r="L223" s="11">
        <v>220</v>
      </c>
      <c r="M223" s="11"/>
      <c r="N223" s="11"/>
      <c r="O223" s="11">
        <v>65</v>
      </c>
      <c r="P223" s="11">
        <v>101</v>
      </c>
      <c r="Q223" s="11"/>
      <c r="R223" s="11"/>
      <c r="S223" s="11"/>
      <c r="T223" s="11"/>
      <c r="U223" s="11"/>
      <c r="V223" s="11"/>
      <c r="W223" s="11">
        <v>35</v>
      </c>
      <c r="X223" s="11"/>
      <c r="Y223" s="11"/>
      <c r="Z223" s="11"/>
    </row>
    <row r="224" spans="1:26" ht="12.75">
      <c r="A224" s="9">
        <f t="shared" si="3"/>
        <v>221</v>
      </c>
      <c r="B224" s="10" t="str">
        <f>TRIM(VLOOKUP($F224,'[1]Teams'!$A$1:$H$307,2,FALSE))</f>
        <v>Australia</v>
      </c>
      <c r="C224" s="10" t="str">
        <f>TRIM(VLOOKUP($F224,'[1]Teams'!$A$1:$H$307,4,FALSE))</f>
        <v>The Pinot Noirs</v>
      </c>
      <c r="D224" s="10" t="str">
        <f>TRIM(VLOOKUP($F224,'[1]Teams'!$A$1:$H$307,8,FALSE))</f>
        <v>Hannah Bender, Colette Harmsen</v>
      </c>
      <c r="E224" s="10">
        <v>221</v>
      </c>
      <c r="F224" s="11">
        <v>243</v>
      </c>
      <c r="G224" s="10">
        <v>600</v>
      </c>
      <c r="H224" s="10">
        <v>0</v>
      </c>
      <c r="I224" s="11">
        <v>600</v>
      </c>
      <c r="J224" s="10" t="s">
        <v>243</v>
      </c>
      <c r="K224" s="10"/>
      <c r="L224" s="11">
        <v>221</v>
      </c>
      <c r="M224" s="11"/>
      <c r="N224" s="11">
        <v>28</v>
      </c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25.5">
      <c r="A225" s="9">
        <f t="shared" si="3"/>
        <v>222</v>
      </c>
      <c r="B225" s="10" t="str">
        <f>TRIM(VLOOKUP($F225,'[1]Teams'!$A$1:$H$307,2,FALSE))</f>
        <v>Estonia</v>
      </c>
      <c r="C225" s="10" t="str">
        <f>TRIM(VLOOKUP($F225,'[1]Teams'!$A$1:$H$307,4,FALSE))</f>
        <v>LSF Pronoking Team M2</v>
      </c>
      <c r="D225" s="10" t="str">
        <f>TRIM(VLOOKUP($F225,'[1]Teams'!$A$1:$H$307,8,FALSE))</f>
        <v>Mart Pais, Merle Rohtla</v>
      </c>
      <c r="E225" s="10">
        <v>222</v>
      </c>
      <c r="F225" s="11">
        <v>54</v>
      </c>
      <c r="G225" s="10">
        <v>600</v>
      </c>
      <c r="H225" s="10">
        <v>0</v>
      </c>
      <c r="I225" s="11">
        <v>600</v>
      </c>
      <c r="J225" s="10" t="s">
        <v>174</v>
      </c>
      <c r="K225" s="10"/>
      <c r="L225" s="11">
        <v>222</v>
      </c>
      <c r="M225" s="11"/>
      <c r="N225" s="11"/>
      <c r="O225" s="11">
        <v>66</v>
      </c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12.75">
      <c r="A226" s="9">
        <f t="shared" si="3"/>
        <v>223</v>
      </c>
      <c r="B226" s="10" t="str">
        <f>TRIM(VLOOKUP($F226,'[1]Teams'!$A$1:$H$307,2,FALSE))</f>
        <v>Australia</v>
      </c>
      <c r="C226" s="10" t="str">
        <f>TRIM(VLOOKUP($F226,'[1]Teams'!$A$1:$H$307,4,FALSE))</f>
        <v>TorKai</v>
      </c>
      <c r="D226" s="10" t="str">
        <f>TRIM(VLOOKUP($F226,'[1]Teams'!$A$1:$H$307,8,FALSE))</f>
        <v>Craig Dermer, Vicki Redden</v>
      </c>
      <c r="E226" s="10">
        <v>223</v>
      </c>
      <c r="F226" s="11">
        <v>38</v>
      </c>
      <c r="G226" s="10">
        <v>590</v>
      </c>
      <c r="H226" s="10">
        <v>0</v>
      </c>
      <c r="I226" s="11">
        <v>590</v>
      </c>
      <c r="J226" s="10" t="s">
        <v>244</v>
      </c>
      <c r="K226" s="10"/>
      <c r="L226" s="11">
        <v>223</v>
      </c>
      <c r="M226" s="11"/>
      <c r="N226" s="11"/>
      <c r="O226" s="11">
        <v>67</v>
      </c>
      <c r="P226" s="11">
        <v>102</v>
      </c>
      <c r="Q226" s="11">
        <v>25</v>
      </c>
      <c r="R226" s="11"/>
      <c r="S226" s="11"/>
      <c r="T226" s="11"/>
      <c r="U226" s="11"/>
      <c r="V226" s="11"/>
      <c r="W226" s="11">
        <v>36</v>
      </c>
      <c r="X226" s="11"/>
      <c r="Y226" s="11"/>
      <c r="Z226" s="11">
        <v>9</v>
      </c>
    </row>
    <row r="227" spans="1:26" ht="12.75">
      <c r="A227" s="9">
        <f t="shared" si="3"/>
        <v>224</v>
      </c>
      <c r="B227" s="10" t="str">
        <f>TRIM(VLOOKUP($F227,'[1]Teams'!$A$1:$H$307,2,FALSE))</f>
        <v>Australia</v>
      </c>
      <c r="C227" s="10" t="str">
        <f>TRIM(VLOOKUP($F227,'[1]Teams'!$A$1:$H$307,4,FALSE))</f>
        <v>Dust Devil</v>
      </c>
      <c r="D227" s="10" t="str">
        <f>TRIM(VLOOKUP($F227,'[1]Teams'!$A$1:$H$307,8,FALSE))</f>
        <v>Louise Oliver, Michael Watts</v>
      </c>
      <c r="E227" s="10">
        <v>224</v>
      </c>
      <c r="F227" s="11">
        <v>87</v>
      </c>
      <c r="G227" s="10">
        <v>590</v>
      </c>
      <c r="H227" s="10">
        <v>0</v>
      </c>
      <c r="I227" s="11">
        <v>590</v>
      </c>
      <c r="J227" s="10" t="s">
        <v>245</v>
      </c>
      <c r="K227" s="10"/>
      <c r="L227" s="11">
        <v>224</v>
      </c>
      <c r="M227" s="11"/>
      <c r="N227" s="11"/>
      <c r="O227" s="11">
        <v>68</v>
      </c>
      <c r="P227" s="11">
        <v>103</v>
      </c>
      <c r="Q227" s="11"/>
      <c r="R227" s="11"/>
      <c r="S227" s="11"/>
      <c r="T227" s="11"/>
      <c r="U227" s="11"/>
      <c r="V227" s="11"/>
      <c r="W227" s="11">
        <v>37</v>
      </c>
      <c r="X227" s="11"/>
      <c r="Y227" s="11"/>
      <c r="Z227" s="11"/>
    </row>
    <row r="228" spans="1:26" ht="12.75">
      <c r="A228" s="9">
        <f t="shared" si="3"/>
        <v>225</v>
      </c>
      <c r="B228" s="10" t="str">
        <f>TRIM(VLOOKUP($F228,'[1]Teams'!$A$1:$H$307,2,FALSE))</f>
        <v>Australia</v>
      </c>
      <c r="C228" s="10" t="str">
        <f>TRIM(VLOOKUP($F228,'[1]Teams'!$A$1:$H$307,4,FALSE))</f>
        <v>Team Zlaty</v>
      </c>
      <c r="D228" s="10" t="str">
        <f>TRIM(VLOOKUP($F228,'[1]Teams'!$A$1:$H$307,8,FALSE))</f>
        <v>Joan Corner, Chris Fyffe</v>
      </c>
      <c r="E228" s="10">
        <v>225</v>
      </c>
      <c r="F228" s="11">
        <v>328</v>
      </c>
      <c r="G228" s="10">
        <v>590</v>
      </c>
      <c r="H228" s="10">
        <v>0</v>
      </c>
      <c r="I228" s="11">
        <v>590</v>
      </c>
      <c r="J228" s="10" t="s">
        <v>246</v>
      </c>
      <c r="K228" s="10"/>
      <c r="L228" s="11">
        <v>225</v>
      </c>
      <c r="M228" s="11"/>
      <c r="N228" s="11">
        <v>29</v>
      </c>
      <c r="O228" s="11"/>
      <c r="P228" s="11">
        <v>104</v>
      </c>
      <c r="Q228" s="11"/>
      <c r="R228" s="11"/>
      <c r="S228" s="11"/>
      <c r="T228" s="11"/>
      <c r="U228" s="11"/>
      <c r="V228" s="11">
        <v>10</v>
      </c>
      <c r="W228" s="11"/>
      <c r="X228" s="11"/>
      <c r="Y228" s="11"/>
      <c r="Z228" s="11"/>
    </row>
    <row r="229" spans="1:26" ht="25.5">
      <c r="A229" s="9">
        <f t="shared" si="3"/>
        <v>226</v>
      </c>
      <c r="B229" s="10" t="str">
        <f>TRIM(VLOOKUP($F229,'[1]Teams'!$A$1:$H$307,2,FALSE))</f>
        <v>Australia</v>
      </c>
      <c r="C229" s="10" t="str">
        <f>TRIM(VLOOKUP($F229,'[1]Teams'!$A$1:$H$307,4,FALSE))</f>
        <v>The Rock-wallabies</v>
      </c>
      <c r="D229" s="10" t="str">
        <f>TRIM(VLOOKUP($F229,'[1]Teams'!$A$1:$H$307,8,FALSE))</f>
        <v>Elsa Gladville, Katherine Tuft, Isaac Tyson</v>
      </c>
      <c r="E229" s="10">
        <v>226</v>
      </c>
      <c r="F229" s="11">
        <v>319</v>
      </c>
      <c r="G229" s="10">
        <v>580</v>
      </c>
      <c r="H229" s="10">
        <v>0</v>
      </c>
      <c r="I229" s="11">
        <v>580</v>
      </c>
      <c r="J229" s="10" t="s">
        <v>247</v>
      </c>
      <c r="K229" s="10"/>
      <c r="L229" s="11">
        <v>226</v>
      </c>
      <c r="M229" s="11"/>
      <c r="N229" s="11"/>
      <c r="O229" s="11">
        <v>69</v>
      </c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12.75">
      <c r="A230" s="9">
        <f t="shared" si="3"/>
        <v>227</v>
      </c>
      <c r="B230" s="10" t="str">
        <f>TRIM(VLOOKUP($F230,'[1]Teams'!$A$1:$H$307,2,FALSE))</f>
        <v>New Zealand</v>
      </c>
      <c r="C230" s="10">
        <f>TRIM(VLOOKUP($F230,'[1]Teams'!$A$1:$H$307,4,FALSE))</f>
      </c>
      <c r="D230" s="10" t="str">
        <f>TRIM(VLOOKUP($F230,'[1]Teams'!$A$1:$H$307,8,FALSE))</f>
        <v>Robert Newbrook, Suzanne Scoot</v>
      </c>
      <c r="E230" s="10">
        <v>227</v>
      </c>
      <c r="F230" s="11">
        <v>24</v>
      </c>
      <c r="G230" s="10">
        <v>570</v>
      </c>
      <c r="H230" s="10">
        <v>0</v>
      </c>
      <c r="I230" s="11">
        <v>570</v>
      </c>
      <c r="J230" s="10" t="s">
        <v>248</v>
      </c>
      <c r="K230" s="10"/>
      <c r="L230" s="11">
        <v>227</v>
      </c>
      <c r="M230" s="11"/>
      <c r="N230" s="11"/>
      <c r="O230" s="11">
        <v>70</v>
      </c>
      <c r="P230" s="11">
        <v>105</v>
      </c>
      <c r="Q230" s="11"/>
      <c r="R230" s="11"/>
      <c r="S230" s="11"/>
      <c r="T230" s="11"/>
      <c r="U230" s="11"/>
      <c r="V230" s="11"/>
      <c r="W230" s="11">
        <v>38</v>
      </c>
      <c r="X230" s="11"/>
      <c r="Y230" s="11"/>
      <c r="Z230" s="11"/>
    </row>
    <row r="231" spans="1:26" ht="25.5">
      <c r="A231" s="9">
        <f t="shared" si="3"/>
        <v>228</v>
      </c>
      <c r="B231" s="10" t="str">
        <f>TRIM(VLOOKUP($F231,'[1]Teams'!$A$1:$H$307,2,FALSE))</f>
        <v>Australia</v>
      </c>
      <c r="C231" s="10" t="str">
        <f>TRIM(VLOOKUP($F231,'[1]Teams'!$A$1:$H$307,4,FALSE))</f>
        <v>Jopie Bodegraven &amp; Jenny Flood</v>
      </c>
      <c r="D231" s="10" t="str">
        <f>TRIM(VLOOKUP($F231,'[1]Teams'!$A$1:$H$307,8,FALSE))</f>
        <v>Jopie Bodegraven, Jenny Flood</v>
      </c>
      <c r="E231" s="10">
        <v>228</v>
      </c>
      <c r="F231" s="11">
        <v>160</v>
      </c>
      <c r="G231" s="10">
        <v>560</v>
      </c>
      <c r="H231" s="10">
        <v>0</v>
      </c>
      <c r="I231" s="11">
        <v>560</v>
      </c>
      <c r="J231" s="10" t="s">
        <v>249</v>
      </c>
      <c r="K231" s="10"/>
      <c r="L231" s="11">
        <v>228</v>
      </c>
      <c r="M231" s="11"/>
      <c r="N231" s="11"/>
      <c r="O231" s="11">
        <v>71</v>
      </c>
      <c r="P231" s="11">
        <v>106</v>
      </c>
      <c r="Q231" s="11">
        <v>26</v>
      </c>
      <c r="R231" s="11"/>
      <c r="S231" s="11"/>
      <c r="T231" s="11"/>
      <c r="U231" s="11"/>
      <c r="V231" s="11"/>
      <c r="W231" s="11">
        <v>39</v>
      </c>
      <c r="X231" s="11"/>
      <c r="Y231" s="11"/>
      <c r="Z231" s="11">
        <v>10</v>
      </c>
    </row>
    <row r="232" spans="1:26" ht="12.75">
      <c r="A232" s="9">
        <f t="shared" si="3"/>
        <v>229</v>
      </c>
      <c r="B232" s="10" t="str">
        <f>TRIM(VLOOKUP($F232,'[1]Teams'!$A$1:$H$307,2,FALSE))</f>
        <v>Australia</v>
      </c>
      <c r="C232" s="10" t="str">
        <f>TRIM(VLOOKUP($F232,'[1]Teams'!$A$1:$H$307,4,FALSE))</f>
        <v>SAW[squared]KINS</v>
      </c>
      <c r="D232" s="10" t="str">
        <f>TRIM(VLOOKUP($F232,'[1]Teams'!$A$1:$H$307,8,FALSE))</f>
        <v>Anne Sawkins, Kathy Saw</v>
      </c>
      <c r="E232" s="10">
        <v>229</v>
      </c>
      <c r="F232" s="11">
        <v>204</v>
      </c>
      <c r="G232" s="10">
        <v>560</v>
      </c>
      <c r="H232" s="10">
        <v>0</v>
      </c>
      <c r="I232" s="11">
        <v>560</v>
      </c>
      <c r="J232" s="10" t="s">
        <v>250</v>
      </c>
      <c r="K232" s="10"/>
      <c r="L232" s="11">
        <v>229</v>
      </c>
      <c r="M232" s="11"/>
      <c r="N232" s="11">
        <v>30</v>
      </c>
      <c r="O232" s="11"/>
      <c r="P232" s="11">
        <v>107</v>
      </c>
      <c r="Q232" s="11">
        <v>27</v>
      </c>
      <c r="R232" s="11"/>
      <c r="S232" s="11"/>
      <c r="T232" s="11"/>
      <c r="U232" s="11"/>
      <c r="V232" s="11">
        <v>11</v>
      </c>
      <c r="W232" s="11"/>
      <c r="X232" s="11"/>
      <c r="Y232" s="11">
        <v>3</v>
      </c>
      <c r="Z232" s="11"/>
    </row>
    <row r="233" spans="1:26" ht="12.75">
      <c r="A233" s="9">
        <f t="shared" si="3"/>
        <v>230</v>
      </c>
      <c r="B233" s="10" t="str">
        <f>TRIM(VLOOKUP($F233,'[1]Teams'!$A$1:$H$307,2,FALSE))</f>
        <v>Australia</v>
      </c>
      <c r="C233" s="10">
        <f>TRIM(VLOOKUP($F233,'[1]Teams'!$A$1:$H$307,4,FALSE))</f>
      </c>
      <c r="D233" s="10" t="str">
        <f>TRIM(VLOOKUP($F233,'[1]Teams'!$A$1:$H$307,8,FALSE))</f>
        <v>Graham Millar, Richard Smyth</v>
      </c>
      <c r="E233" s="10">
        <v>230</v>
      </c>
      <c r="F233" s="11">
        <v>203</v>
      </c>
      <c r="G233" s="10">
        <v>550</v>
      </c>
      <c r="H233" s="10">
        <v>0</v>
      </c>
      <c r="I233" s="11">
        <v>550</v>
      </c>
      <c r="J233" s="10" t="s">
        <v>251</v>
      </c>
      <c r="K233" s="10"/>
      <c r="L233" s="11">
        <v>230</v>
      </c>
      <c r="M233" s="11">
        <v>119</v>
      </c>
      <c r="N233" s="11"/>
      <c r="O233" s="11"/>
      <c r="P233" s="11">
        <v>108</v>
      </c>
      <c r="Q233" s="11">
        <v>28</v>
      </c>
      <c r="R233" s="11"/>
      <c r="S233" s="11"/>
      <c r="T233" s="11"/>
      <c r="U233" s="11">
        <v>58</v>
      </c>
      <c r="V233" s="11"/>
      <c r="W233" s="11"/>
      <c r="X233" s="11">
        <v>15</v>
      </c>
      <c r="Y233" s="11"/>
      <c r="Z233" s="11"/>
    </row>
    <row r="234" spans="1:26" ht="12.75">
      <c r="A234" s="9">
        <f t="shared" si="3"/>
        <v>231</v>
      </c>
      <c r="B234" s="10" t="str">
        <f>TRIM(VLOOKUP($F234,'[1]Teams'!$A$1:$H$307,2,FALSE))</f>
        <v>Australia</v>
      </c>
      <c r="C234" s="10" t="str">
        <f>TRIM(VLOOKUP($F234,'[1]Teams'!$A$1:$H$307,4,FALSE))</f>
        <v>Tassie Two</v>
      </c>
      <c r="D234" s="10" t="str">
        <f>TRIM(VLOOKUP($F234,'[1]Teams'!$A$1:$H$307,8,FALSE))</f>
        <v>Rod Bilson, Nick Bowden</v>
      </c>
      <c r="E234" s="10">
        <v>231</v>
      </c>
      <c r="F234" s="11">
        <v>121</v>
      </c>
      <c r="G234" s="10">
        <v>550</v>
      </c>
      <c r="H234" s="10">
        <v>0</v>
      </c>
      <c r="I234" s="11">
        <v>550</v>
      </c>
      <c r="J234" s="10" t="s">
        <v>252</v>
      </c>
      <c r="K234" s="10"/>
      <c r="L234" s="11">
        <v>231</v>
      </c>
      <c r="M234" s="11">
        <v>120</v>
      </c>
      <c r="N234" s="11"/>
      <c r="O234" s="11"/>
      <c r="P234" s="11">
        <v>109</v>
      </c>
      <c r="Q234" s="11">
        <v>29</v>
      </c>
      <c r="R234" s="11"/>
      <c r="S234" s="11"/>
      <c r="T234" s="11"/>
      <c r="U234" s="11">
        <v>59</v>
      </c>
      <c r="V234" s="11"/>
      <c r="W234" s="11"/>
      <c r="X234" s="11">
        <v>16</v>
      </c>
      <c r="Y234" s="11"/>
      <c r="Z234" s="11"/>
    </row>
    <row r="235" spans="1:26" ht="12.75">
      <c r="A235" s="9">
        <f t="shared" si="3"/>
        <v>232</v>
      </c>
      <c r="B235" s="10" t="str">
        <f>TRIM(VLOOKUP($F235,'[1]Teams'!$A$1:$H$307,2,FALSE))</f>
        <v>Australia</v>
      </c>
      <c r="C235" s="10" t="str">
        <f>TRIM(VLOOKUP($F235,'[1]Teams'!$A$1:$H$307,4,FALSE))</f>
        <v>Team CubeNew</v>
      </c>
      <c r="D235" s="10" t="str">
        <f>TRIM(VLOOKUP($F235,'[1]Teams'!$A$1:$H$307,8,FALSE))</f>
        <v>Alice Lang, Sarah Zardawi</v>
      </c>
      <c r="E235" s="10">
        <v>232</v>
      </c>
      <c r="F235" s="11">
        <v>281</v>
      </c>
      <c r="G235" s="10">
        <v>550</v>
      </c>
      <c r="H235" s="10">
        <v>0</v>
      </c>
      <c r="I235" s="11">
        <v>550</v>
      </c>
      <c r="J235" s="10" t="s">
        <v>253</v>
      </c>
      <c r="K235" s="10"/>
      <c r="L235" s="11">
        <v>232</v>
      </c>
      <c r="M235" s="11"/>
      <c r="N235" s="11">
        <v>31</v>
      </c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12.75">
      <c r="A236" s="9">
        <f t="shared" si="3"/>
        <v>233</v>
      </c>
      <c r="B236" s="10" t="str">
        <f>TRIM(VLOOKUP($F236,'[1]Teams'!$A$1:$H$307,2,FALSE))</f>
        <v>Australia</v>
      </c>
      <c r="C236" s="10" t="str">
        <f>TRIM(VLOOKUP($F236,'[1]Teams'!$A$1:$H$307,4,FALSE))</f>
        <v>Munro-Raphael</v>
      </c>
      <c r="D236" s="10" t="str">
        <f>TRIM(VLOOKUP($F236,'[1]Teams'!$A$1:$H$307,8,FALSE))</f>
        <v>Nicki Munro, Monica Raphael</v>
      </c>
      <c r="E236" s="10">
        <v>233</v>
      </c>
      <c r="F236" s="11">
        <v>105</v>
      </c>
      <c r="G236" s="10">
        <v>550</v>
      </c>
      <c r="H236" s="10">
        <v>0</v>
      </c>
      <c r="I236" s="11">
        <v>550</v>
      </c>
      <c r="J236" s="10" t="s">
        <v>254</v>
      </c>
      <c r="K236" s="10"/>
      <c r="L236" s="11">
        <v>233</v>
      </c>
      <c r="M236" s="11"/>
      <c r="N236" s="11">
        <v>32</v>
      </c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25.5">
      <c r="A237" s="9">
        <f t="shared" si="3"/>
        <v>234</v>
      </c>
      <c r="B237" s="10" t="str">
        <f>TRIM(VLOOKUP($F237,'[1]Teams'!$A$1:$H$307,2,FALSE))</f>
        <v>Australia</v>
      </c>
      <c r="C237" s="10" t="str">
        <f>TRIM(VLOOKUP($F237,'[1]Teams'!$A$1:$H$307,4,FALSE))</f>
        <v>Phillips &amp; Fung</v>
      </c>
      <c r="D237" s="10" t="str">
        <f>TRIM(VLOOKUP($F237,'[1]Teams'!$A$1:$H$307,8,FALSE))</f>
        <v>Amanda Fung, Catherine Phillips, Lucy Phillips</v>
      </c>
      <c r="E237" s="10">
        <v>234</v>
      </c>
      <c r="F237" s="11">
        <v>172</v>
      </c>
      <c r="G237" s="10">
        <v>540</v>
      </c>
      <c r="H237" s="10">
        <v>0</v>
      </c>
      <c r="I237" s="11">
        <v>540</v>
      </c>
      <c r="J237" s="10" t="s">
        <v>255</v>
      </c>
      <c r="K237" s="10"/>
      <c r="L237" s="11">
        <v>234</v>
      </c>
      <c r="M237" s="11"/>
      <c r="N237" s="11"/>
      <c r="O237" s="11"/>
      <c r="P237" s="11"/>
      <c r="Q237" s="11"/>
      <c r="R237" s="11"/>
      <c r="S237" s="11">
        <v>6</v>
      </c>
      <c r="T237" s="11"/>
      <c r="U237" s="11"/>
      <c r="V237" s="11"/>
      <c r="W237" s="11"/>
      <c r="X237" s="11"/>
      <c r="Y237" s="11"/>
      <c r="Z237" s="11"/>
    </row>
    <row r="238" spans="1:26" ht="25.5">
      <c r="A238" s="9">
        <f t="shared" si="3"/>
        <v>235</v>
      </c>
      <c r="B238" s="10" t="str">
        <f>TRIM(VLOOKUP($F238,'[1]Teams'!$A$1:$H$307,2,FALSE))</f>
        <v>Australia</v>
      </c>
      <c r="C238" s="10" t="str">
        <f>TRIM(VLOOKUP($F238,'[1]Teams'!$A$1:$H$307,4,FALSE))</f>
        <v>Always truly lost</v>
      </c>
      <c r="D238" s="10" t="str">
        <f>TRIM(VLOOKUP($F238,'[1]Teams'!$A$1:$H$307,8,FALSE))</f>
        <v>Reddall Leslie, Peter Pavlov, David Sanders</v>
      </c>
      <c r="E238" s="10">
        <v>235</v>
      </c>
      <c r="F238" s="11">
        <v>292</v>
      </c>
      <c r="G238" s="10">
        <v>540</v>
      </c>
      <c r="H238" s="10">
        <v>0</v>
      </c>
      <c r="I238" s="11">
        <v>540</v>
      </c>
      <c r="J238" s="10" t="s">
        <v>256</v>
      </c>
      <c r="K238" s="10"/>
      <c r="L238" s="11">
        <v>235</v>
      </c>
      <c r="M238" s="11">
        <v>121</v>
      </c>
      <c r="N238" s="11"/>
      <c r="O238" s="11"/>
      <c r="P238" s="11">
        <v>110</v>
      </c>
      <c r="Q238" s="11">
        <v>30</v>
      </c>
      <c r="R238" s="11"/>
      <c r="S238" s="11"/>
      <c r="T238" s="11"/>
      <c r="U238" s="11">
        <v>60</v>
      </c>
      <c r="V238" s="11"/>
      <c r="W238" s="11"/>
      <c r="X238" s="11">
        <v>17</v>
      </c>
      <c r="Y238" s="11"/>
      <c r="Z238" s="11"/>
    </row>
    <row r="239" spans="1:26" ht="12.75">
      <c r="A239" s="9">
        <f t="shared" si="3"/>
        <v>236</v>
      </c>
      <c r="B239" s="10" t="str">
        <f>TRIM(VLOOKUP($F239,'[1]Teams'!$A$1:$H$307,2,FALSE))</f>
        <v>New Zealand</v>
      </c>
      <c r="C239" s="10" t="str">
        <f>TRIM(VLOOKUP($F239,'[1]Teams'!$A$1:$H$307,4,FALSE))</f>
        <v>Kaikohe Demolition</v>
      </c>
      <c r="D239" s="10" t="str">
        <f>TRIM(VLOOKUP($F239,'[1]Teams'!$A$1:$H$307,8,FALSE))</f>
        <v>Andrew Bell, Richard Smith</v>
      </c>
      <c r="E239" s="10">
        <v>236</v>
      </c>
      <c r="F239" s="11">
        <v>25</v>
      </c>
      <c r="G239" s="10">
        <v>530</v>
      </c>
      <c r="H239" s="10">
        <v>0</v>
      </c>
      <c r="I239" s="11">
        <v>530</v>
      </c>
      <c r="J239" s="10" t="s">
        <v>257</v>
      </c>
      <c r="K239" s="10"/>
      <c r="L239" s="11">
        <v>236</v>
      </c>
      <c r="M239" s="11">
        <v>122</v>
      </c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12.75">
      <c r="A240" s="9">
        <f t="shared" si="3"/>
        <v>237</v>
      </c>
      <c r="B240" s="10" t="str">
        <f>TRIM(VLOOKUP($F240,'[1]Teams'!$A$1:$H$307,2,FALSE))</f>
        <v>Australia</v>
      </c>
      <c r="C240" s="10" t="str">
        <f>TRIM(VLOOKUP($F240,'[1]Teams'!$A$1:$H$307,4,FALSE))</f>
        <v>JEWELL</v>
      </c>
      <c r="D240" s="10" t="str">
        <f>TRIM(VLOOKUP($F240,'[1]Teams'!$A$1:$H$307,8,FALSE))</f>
        <v>Chris Jewell, Liam Jewell</v>
      </c>
      <c r="E240" s="10">
        <v>237</v>
      </c>
      <c r="F240" s="11">
        <v>48</v>
      </c>
      <c r="G240" s="10">
        <v>530</v>
      </c>
      <c r="H240" s="10">
        <v>0</v>
      </c>
      <c r="I240" s="11">
        <v>530</v>
      </c>
      <c r="J240" s="10" t="s">
        <v>258</v>
      </c>
      <c r="K240" s="10"/>
      <c r="L240" s="11">
        <v>237</v>
      </c>
      <c r="M240" s="11"/>
      <c r="N240" s="11"/>
      <c r="O240" s="11"/>
      <c r="P240" s="11"/>
      <c r="Q240" s="11"/>
      <c r="R240" s="11">
        <v>5</v>
      </c>
      <c r="S240" s="11"/>
      <c r="T240" s="11"/>
      <c r="U240" s="11"/>
      <c r="V240" s="11"/>
      <c r="W240" s="11"/>
      <c r="X240" s="11"/>
      <c r="Y240" s="11"/>
      <c r="Z240" s="11"/>
    </row>
    <row r="241" spans="1:26" ht="12.75">
      <c r="A241" s="9">
        <f t="shared" si="3"/>
        <v>238</v>
      </c>
      <c r="B241" s="10" t="str">
        <f>TRIM(VLOOKUP($F241,'[1]Teams'!$A$1:$H$307,2,FALSE))</f>
        <v>Australia</v>
      </c>
      <c r="C241" s="10" t="str">
        <f>TRIM(VLOOKUP($F241,'[1]Teams'!$A$1:$H$307,4,FALSE))</f>
        <v>6400 Options</v>
      </c>
      <c r="D241" s="10" t="str">
        <f>TRIM(VLOOKUP($F241,'[1]Teams'!$A$1:$H$307,8,FALSE))</f>
        <v>Nicholas Bye, Paul Lloyd</v>
      </c>
      <c r="E241" s="10">
        <v>238</v>
      </c>
      <c r="F241" s="11">
        <v>264</v>
      </c>
      <c r="G241" s="10">
        <v>520</v>
      </c>
      <c r="H241" s="10">
        <v>0</v>
      </c>
      <c r="I241" s="11">
        <v>520</v>
      </c>
      <c r="J241" s="10" t="s">
        <v>259</v>
      </c>
      <c r="K241" s="10"/>
      <c r="L241" s="11">
        <v>238</v>
      </c>
      <c r="M241" s="11">
        <v>123</v>
      </c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12.75">
      <c r="A242" s="9">
        <f t="shared" si="3"/>
        <v>239</v>
      </c>
      <c r="B242" s="10" t="str">
        <f>TRIM(VLOOKUP($F242,'[1]Teams'!$A$1:$H$307,2,FALSE))</f>
        <v>Australia</v>
      </c>
      <c r="C242" s="10" t="str">
        <f>TRIM(VLOOKUP($F242,'[1]Teams'!$A$1:$H$307,4,FALSE))</f>
        <v>Were in!</v>
      </c>
      <c r="D242" s="10" t="str">
        <f>TRIM(VLOOKUP($F242,'[1]Teams'!$A$1:$H$307,8,FALSE))</f>
        <v>Colette Sims, Stephen Wolff</v>
      </c>
      <c r="E242" s="10">
        <v>239</v>
      </c>
      <c r="F242" s="11">
        <v>311</v>
      </c>
      <c r="G242" s="10">
        <v>510</v>
      </c>
      <c r="H242" s="10">
        <v>0</v>
      </c>
      <c r="I242" s="11">
        <v>510</v>
      </c>
      <c r="J242" s="10" t="s">
        <v>260</v>
      </c>
      <c r="K242" s="10"/>
      <c r="L242" s="11">
        <v>239</v>
      </c>
      <c r="M242" s="11"/>
      <c r="N242" s="11"/>
      <c r="O242" s="11">
        <v>72</v>
      </c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12.75">
      <c r="A243" s="9">
        <f t="shared" si="3"/>
        <v>240</v>
      </c>
      <c r="B243" s="10" t="str">
        <f>TRIM(VLOOKUP($F243,'[1]Teams'!$A$1:$H$307,2,FALSE))</f>
        <v>Australia</v>
      </c>
      <c r="C243" s="10" t="str">
        <f>TRIM(VLOOKUP($F243,'[1]Teams'!$A$1:$H$307,4,FALSE))</f>
        <v>Fresh Tracks</v>
      </c>
      <c r="D243" s="10" t="str">
        <f>TRIM(VLOOKUP($F243,'[1]Teams'!$A$1:$H$307,8,FALSE))</f>
        <v>Ineke Kuiper, Mathew Singers</v>
      </c>
      <c r="E243" s="10">
        <v>240</v>
      </c>
      <c r="F243" s="11">
        <v>301</v>
      </c>
      <c r="G243" s="10">
        <v>510</v>
      </c>
      <c r="H243" s="10">
        <v>0</v>
      </c>
      <c r="I243" s="11">
        <v>510</v>
      </c>
      <c r="J243" s="10" t="s">
        <v>261</v>
      </c>
      <c r="K243" s="10"/>
      <c r="L243" s="11">
        <v>240</v>
      </c>
      <c r="M243" s="11"/>
      <c r="N243" s="11"/>
      <c r="O243" s="11">
        <v>73</v>
      </c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12.75">
      <c r="A244" s="9">
        <f t="shared" si="3"/>
        <v>241</v>
      </c>
      <c r="B244" s="10" t="str">
        <f>TRIM(VLOOKUP($F244,'[1]Teams'!$A$1:$H$307,2,FALSE))</f>
        <v>Australia</v>
      </c>
      <c r="C244" s="10" t="str">
        <f>TRIM(VLOOKUP($F244,'[1]Teams'!$A$1:$H$307,4,FALSE))</f>
        <v>Addennugh</v>
      </c>
      <c r="D244" s="10" t="str">
        <f>TRIM(VLOOKUP($F244,'[1]Teams'!$A$1:$H$307,8,FALSE))</f>
        <v>Russell Swanson, Charles Thomson</v>
      </c>
      <c r="E244" s="10">
        <v>241</v>
      </c>
      <c r="F244" s="11">
        <v>86</v>
      </c>
      <c r="G244" s="10">
        <v>510</v>
      </c>
      <c r="H244" s="10">
        <v>0</v>
      </c>
      <c r="I244" s="11">
        <v>510</v>
      </c>
      <c r="J244" s="10" t="s">
        <v>262</v>
      </c>
      <c r="K244" s="10"/>
      <c r="L244" s="11">
        <v>241</v>
      </c>
      <c r="M244" s="11">
        <v>124</v>
      </c>
      <c r="N244" s="11"/>
      <c r="O244" s="11"/>
      <c r="P244" s="11">
        <v>111</v>
      </c>
      <c r="Q244" s="11"/>
      <c r="R244" s="11"/>
      <c r="S244" s="11"/>
      <c r="T244" s="11"/>
      <c r="U244" s="11">
        <v>61</v>
      </c>
      <c r="V244" s="11"/>
      <c r="W244" s="11"/>
      <c r="X244" s="11"/>
      <c r="Y244" s="11"/>
      <c r="Z244" s="11"/>
    </row>
    <row r="245" spans="1:26" ht="25.5">
      <c r="A245" s="9">
        <f t="shared" si="3"/>
        <v>242</v>
      </c>
      <c r="B245" s="10" t="str">
        <f>TRIM(VLOOKUP($F245,'[1]Teams'!$A$1:$H$307,2,FALSE))</f>
        <v>Australia</v>
      </c>
      <c r="C245" s="10" t="str">
        <f>TRIM(VLOOKUP($F245,'[1]Teams'!$A$1:$H$307,4,FALSE))</f>
        <v>BooYa</v>
      </c>
      <c r="D245" s="10" t="str">
        <f>TRIM(VLOOKUP($F245,'[1]Teams'!$A$1:$H$307,8,FALSE))</f>
        <v>Andreas Mross, Corey Spink, Lucy Spink</v>
      </c>
      <c r="E245" s="10">
        <v>242</v>
      </c>
      <c r="F245" s="11">
        <v>130</v>
      </c>
      <c r="G245" s="10">
        <v>500</v>
      </c>
      <c r="H245" s="10">
        <v>0</v>
      </c>
      <c r="I245" s="11">
        <v>500</v>
      </c>
      <c r="J245" s="10" t="s">
        <v>263</v>
      </c>
      <c r="K245" s="10"/>
      <c r="L245" s="11">
        <v>242</v>
      </c>
      <c r="M245" s="11"/>
      <c r="N245" s="11"/>
      <c r="O245" s="11">
        <v>74</v>
      </c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25.5">
      <c r="A246" s="9">
        <f t="shared" si="3"/>
        <v>243</v>
      </c>
      <c r="B246" s="10" t="str">
        <f>TRIM(VLOOKUP($F246,'[1]Teams'!$A$1:$H$307,2,FALSE))</f>
        <v>Australia</v>
      </c>
      <c r="C246" s="10" t="str">
        <f>TRIM(VLOOKUP($F246,'[1]Teams'!$A$1:$H$307,4,FALSE))</f>
        <v>THE BLUE GUMS</v>
      </c>
      <c r="D246" s="10" t="str">
        <f>TRIM(VLOOKUP($F246,'[1]Teams'!$A$1:$H$307,8,FALSE))</f>
        <v>Kristiane Herrmann, Kathy Herrmann</v>
      </c>
      <c r="E246" s="10">
        <v>243</v>
      </c>
      <c r="F246" s="11">
        <v>334</v>
      </c>
      <c r="G246" s="10">
        <v>500</v>
      </c>
      <c r="H246" s="10">
        <v>0</v>
      </c>
      <c r="I246" s="11">
        <v>500</v>
      </c>
      <c r="J246" s="10" t="s">
        <v>264</v>
      </c>
      <c r="K246" s="10"/>
      <c r="L246" s="11">
        <v>243</v>
      </c>
      <c r="M246" s="11"/>
      <c r="N246" s="11">
        <v>33</v>
      </c>
      <c r="O246" s="11"/>
      <c r="P246" s="11">
        <v>112</v>
      </c>
      <c r="Q246" s="11"/>
      <c r="R246" s="11"/>
      <c r="S246" s="11"/>
      <c r="T246" s="11"/>
      <c r="U246" s="11"/>
      <c r="V246" s="11">
        <v>12</v>
      </c>
      <c r="W246" s="11"/>
      <c r="X246" s="11"/>
      <c r="Y246" s="11"/>
      <c r="Z246" s="11"/>
    </row>
    <row r="247" spans="1:26" ht="12.75">
      <c r="A247" s="9">
        <f t="shared" si="3"/>
        <v>244</v>
      </c>
      <c r="B247" s="10" t="str">
        <f>TRIM(VLOOKUP($F247,'[1]Teams'!$A$1:$H$307,2,FALSE))</f>
        <v>Australia</v>
      </c>
      <c r="C247" s="10" t="str">
        <f>TRIM(VLOOKUP($F247,'[1]Teams'!$A$1:$H$307,4,FALSE))</f>
        <v>Llama Cheese</v>
      </c>
      <c r="D247" s="10" t="str">
        <f>TRIM(VLOOKUP($F247,'[1]Teams'!$A$1:$H$307,8,FALSE))</f>
        <v>Andrew Kennedy, Hollie Kennedy</v>
      </c>
      <c r="E247" s="10">
        <v>244</v>
      </c>
      <c r="F247" s="11">
        <v>101</v>
      </c>
      <c r="G247" s="10">
        <v>500</v>
      </c>
      <c r="H247" s="10">
        <v>0</v>
      </c>
      <c r="I247" s="11">
        <v>500</v>
      </c>
      <c r="J247" s="10" t="s">
        <v>265</v>
      </c>
      <c r="K247" s="10"/>
      <c r="L247" s="11">
        <v>244</v>
      </c>
      <c r="M247" s="11"/>
      <c r="N247" s="11"/>
      <c r="O247" s="11"/>
      <c r="P247" s="11"/>
      <c r="Q247" s="11"/>
      <c r="R247" s="11">
        <v>6</v>
      </c>
      <c r="S247" s="11"/>
      <c r="T247" s="11"/>
      <c r="U247" s="11"/>
      <c r="V247" s="11"/>
      <c r="W247" s="11"/>
      <c r="X247" s="11"/>
      <c r="Y247" s="11"/>
      <c r="Z247" s="11"/>
    </row>
    <row r="248" spans="1:26" ht="25.5">
      <c r="A248" s="9">
        <f t="shared" si="3"/>
        <v>245</v>
      </c>
      <c r="B248" s="10" t="str">
        <f>TRIM(VLOOKUP($F248,'[1]Teams'!$A$1:$H$307,2,FALSE))</f>
        <v>Australia</v>
      </c>
      <c r="C248" s="10" t="str">
        <f>TRIM(VLOOKUP($F248,'[1]Teams'!$A$1:$H$307,4,FALSE))</f>
        <v>The Circle</v>
      </c>
      <c r="D248" s="10" t="str">
        <f>TRIM(VLOOKUP($F248,'[1]Teams'!$A$1:$H$307,8,FALSE))</f>
        <v>Glennie Nottle, Jessica O'Connell, Danette O'Connell</v>
      </c>
      <c r="E248" s="10">
        <v>245</v>
      </c>
      <c r="F248" s="11">
        <v>304</v>
      </c>
      <c r="G248" s="10">
        <v>500</v>
      </c>
      <c r="H248" s="10">
        <v>0</v>
      </c>
      <c r="I248" s="11">
        <v>500</v>
      </c>
      <c r="J248" s="10" t="s">
        <v>266</v>
      </c>
      <c r="K248" s="10"/>
      <c r="L248" s="11">
        <v>245</v>
      </c>
      <c r="M248" s="11"/>
      <c r="N248" s="11"/>
      <c r="O248" s="11"/>
      <c r="P248" s="11"/>
      <c r="Q248" s="11"/>
      <c r="R248" s="11"/>
      <c r="S248" s="11">
        <v>7</v>
      </c>
      <c r="T248" s="11"/>
      <c r="U248" s="11"/>
      <c r="V248" s="11"/>
      <c r="W248" s="11"/>
      <c r="X248" s="11"/>
      <c r="Y248" s="11"/>
      <c r="Z248" s="11"/>
    </row>
    <row r="249" spans="1:26" ht="12.75">
      <c r="A249" s="9">
        <f t="shared" si="3"/>
        <v>246</v>
      </c>
      <c r="B249" s="10" t="str">
        <f>TRIM(VLOOKUP($F249,'[1]Teams'!$A$1:$H$307,2,FALSE))</f>
        <v>Australia</v>
      </c>
      <c r="C249" s="10" t="str">
        <f>TRIM(VLOOKUP($F249,'[1]Teams'!$A$1:$H$307,4,FALSE))</f>
        <v>Girton Grammar A</v>
      </c>
      <c r="D249" s="10" t="str">
        <f>TRIM(VLOOKUP($F249,'[1]Teams'!$A$1:$H$307,8,FALSE))</f>
        <v>Andrew Farrington, John Whitaker</v>
      </c>
      <c r="E249" s="10">
        <v>246</v>
      </c>
      <c r="F249" s="11">
        <v>189</v>
      </c>
      <c r="G249" s="10">
        <v>490</v>
      </c>
      <c r="H249" s="10">
        <v>0</v>
      </c>
      <c r="I249" s="11">
        <v>490</v>
      </c>
      <c r="J249" s="10" t="s">
        <v>267</v>
      </c>
      <c r="K249" s="10"/>
      <c r="L249" s="11">
        <v>246</v>
      </c>
      <c r="M249" s="11"/>
      <c r="N249" s="11"/>
      <c r="O249" s="11"/>
      <c r="P249" s="11"/>
      <c r="Q249" s="11"/>
      <c r="R249" s="11"/>
      <c r="S249" s="11">
        <v>8</v>
      </c>
      <c r="T249" s="11"/>
      <c r="U249" s="11"/>
      <c r="V249" s="11"/>
      <c r="W249" s="11"/>
      <c r="X249" s="11"/>
      <c r="Y249" s="11"/>
      <c r="Z249" s="11"/>
    </row>
    <row r="250" spans="1:26" ht="12.75">
      <c r="A250" s="9">
        <f t="shared" si="3"/>
        <v>247</v>
      </c>
      <c r="B250" s="10" t="str">
        <f>TRIM(VLOOKUP($F250,'[1]Teams'!$A$1:$H$307,2,FALSE))</f>
        <v>Australia</v>
      </c>
      <c r="C250" s="10" t="str">
        <f>TRIM(VLOOKUP($F250,'[1]Teams'!$A$1:$H$307,4,FALSE))</f>
        <v>Team Grey Fox</v>
      </c>
      <c r="D250" s="10" t="str">
        <f>TRIM(VLOOKUP($F250,'[1]Teams'!$A$1:$H$307,8,FALSE))</f>
        <v>Mike Coleman, John Harders</v>
      </c>
      <c r="E250" s="10">
        <v>247</v>
      </c>
      <c r="F250" s="11">
        <v>22</v>
      </c>
      <c r="G250" s="10">
        <v>480</v>
      </c>
      <c r="H250" s="10">
        <v>0</v>
      </c>
      <c r="I250" s="11">
        <v>480</v>
      </c>
      <c r="J250" s="10" t="s">
        <v>268</v>
      </c>
      <c r="K250" s="10"/>
      <c r="L250" s="11">
        <v>247</v>
      </c>
      <c r="M250" s="11">
        <v>125</v>
      </c>
      <c r="N250" s="11"/>
      <c r="O250" s="11"/>
      <c r="P250" s="11">
        <v>113</v>
      </c>
      <c r="Q250" s="11">
        <v>31</v>
      </c>
      <c r="R250" s="11"/>
      <c r="S250" s="11"/>
      <c r="T250" s="11"/>
      <c r="U250" s="11">
        <v>62</v>
      </c>
      <c r="V250" s="11"/>
      <c r="W250" s="11"/>
      <c r="X250" s="11">
        <v>18</v>
      </c>
      <c r="Y250" s="11"/>
      <c r="Z250" s="11"/>
    </row>
    <row r="251" spans="1:26" ht="12.75">
      <c r="A251" s="9">
        <f t="shared" si="3"/>
        <v>248</v>
      </c>
      <c r="B251" s="10" t="str">
        <f>TRIM(VLOOKUP($F251,'[1]Teams'!$A$1:$H$307,2,FALSE))</f>
        <v>Australia</v>
      </c>
      <c r="C251" s="10" t="str">
        <f>TRIM(VLOOKUP($F251,'[1]Teams'!$A$1:$H$307,4,FALSE))</f>
        <v>The Knights</v>
      </c>
      <c r="D251" s="10" t="str">
        <f>TRIM(VLOOKUP($F251,'[1]Teams'!$A$1:$H$307,8,FALSE))</f>
        <v>Greg Knight, Paul Knight</v>
      </c>
      <c r="E251" s="10">
        <v>248</v>
      </c>
      <c r="F251" s="11">
        <v>333</v>
      </c>
      <c r="G251" s="10">
        <v>470</v>
      </c>
      <c r="H251" s="10">
        <v>0</v>
      </c>
      <c r="I251" s="11">
        <v>470</v>
      </c>
      <c r="J251" s="10" t="s">
        <v>269</v>
      </c>
      <c r="K251" s="10"/>
      <c r="L251" s="11">
        <v>248</v>
      </c>
      <c r="M251" s="11">
        <v>126</v>
      </c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12.75">
      <c r="A252" s="9">
        <f t="shared" si="3"/>
        <v>249</v>
      </c>
      <c r="B252" s="10" t="str">
        <f>TRIM(VLOOKUP($F252,'[1]Teams'!$A$1:$H$307,2,FALSE))</f>
        <v>New Zealand</v>
      </c>
      <c r="C252" s="10" t="str">
        <f>TRIM(VLOOKUP($F252,'[1]Teams'!$A$1:$H$307,4,FALSE))</f>
        <v>Team Kiwi</v>
      </c>
      <c r="D252" s="10" t="str">
        <f>TRIM(VLOOKUP($F252,'[1]Teams'!$A$1:$H$307,8,FALSE))</f>
        <v>Stefan Dadic, Mark Preece</v>
      </c>
      <c r="E252" s="10">
        <v>249</v>
      </c>
      <c r="F252" s="11">
        <v>297</v>
      </c>
      <c r="G252" s="10">
        <v>470</v>
      </c>
      <c r="H252" s="10">
        <v>0</v>
      </c>
      <c r="I252" s="11">
        <v>470</v>
      </c>
      <c r="J252" s="10" t="s">
        <v>270</v>
      </c>
      <c r="K252" s="10"/>
      <c r="L252" s="11">
        <v>249</v>
      </c>
      <c r="M252" s="11">
        <v>127</v>
      </c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25.5">
      <c r="A253" s="9">
        <f t="shared" si="3"/>
        <v>250</v>
      </c>
      <c r="B253" s="10" t="str">
        <f>TRIM(VLOOKUP($F253,'[1]Teams'!$A$1:$H$307,2,FALSE))</f>
        <v>Australia</v>
      </c>
      <c r="C253" s="10" t="str">
        <f>TRIM(VLOOKUP($F253,'[1]Teams'!$A$1:$H$307,4,FALSE))</f>
        <v>Bunglers</v>
      </c>
      <c r="D253" s="10" t="str">
        <f>TRIM(VLOOKUP($F253,'[1]Teams'!$A$1:$H$307,8,FALSE))</f>
        <v>Nathaniel Brown, Anthony O'Halloran, Merv Starr, Emma Starr</v>
      </c>
      <c r="E253" s="10">
        <v>250</v>
      </c>
      <c r="F253" s="11">
        <v>338</v>
      </c>
      <c r="G253" s="10">
        <v>470</v>
      </c>
      <c r="H253" s="10">
        <v>0</v>
      </c>
      <c r="I253" s="11">
        <v>470</v>
      </c>
      <c r="J253" s="10" t="s">
        <v>271</v>
      </c>
      <c r="K253" s="10"/>
      <c r="L253" s="11">
        <v>250</v>
      </c>
      <c r="M253" s="11"/>
      <c r="N253" s="11"/>
      <c r="O253" s="11"/>
      <c r="P253" s="11"/>
      <c r="Q253" s="11"/>
      <c r="R253" s="11"/>
      <c r="S253" s="11"/>
      <c r="T253" s="11">
        <v>2</v>
      </c>
      <c r="U253" s="11"/>
      <c r="V253" s="11"/>
      <c r="W253" s="11"/>
      <c r="X253" s="11"/>
      <c r="Y253" s="11"/>
      <c r="Z253" s="11"/>
    </row>
    <row r="254" spans="1:26" ht="25.5">
      <c r="A254" s="9">
        <f t="shared" si="3"/>
        <v>251</v>
      </c>
      <c r="B254" s="10" t="str">
        <f>TRIM(VLOOKUP($F254,'[1]Teams'!$A$1:$H$307,2,FALSE))</f>
        <v>Australia</v>
      </c>
      <c r="C254" s="10" t="str">
        <f>TRIM(VLOOKUP($F254,'[1]Teams'!$A$1:$H$307,4,FALSE))</f>
        <v>Outdoor Types</v>
      </c>
      <c r="D254" s="10" t="str">
        <f>TRIM(VLOOKUP($F254,'[1]Teams'!$A$1:$H$307,8,FALSE))</f>
        <v>Tim Robertson, Gary Tischer, Karl Turnbull</v>
      </c>
      <c r="E254" s="10">
        <v>251</v>
      </c>
      <c r="F254" s="11">
        <v>77</v>
      </c>
      <c r="G254" s="10">
        <v>460</v>
      </c>
      <c r="H254" s="10">
        <v>0</v>
      </c>
      <c r="I254" s="11">
        <v>460</v>
      </c>
      <c r="J254" s="10" t="s">
        <v>272</v>
      </c>
      <c r="K254" s="10"/>
      <c r="L254" s="11">
        <v>251</v>
      </c>
      <c r="M254" s="11">
        <v>128</v>
      </c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12.75">
      <c r="A255" s="9">
        <f t="shared" si="3"/>
        <v>252</v>
      </c>
      <c r="B255" s="10" t="str">
        <f>TRIM(VLOOKUP($F255,'[1]Teams'!$A$1:$H$307,2,FALSE))</f>
        <v>Australia</v>
      </c>
      <c r="C255" s="10" t="str">
        <f>TRIM(VLOOKUP($F255,'[1]Teams'!$A$1:$H$307,4,FALSE))</f>
        <v>cawongla</v>
      </c>
      <c r="D255" s="10" t="str">
        <f>TRIM(VLOOKUP($F255,'[1]Teams'!$A$1:$H$307,8,FALSE))</f>
        <v>Merv English, Anne Newman</v>
      </c>
      <c r="E255" s="10">
        <v>252</v>
      </c>
      <c r="F255" s="11">
        <v>206</v>
      </c>
      <c r="G255" s="10">
        <v>460</v>
      </c>
      <c r="H255" s="10">
        <v>0</v>
      </c>
      <c r="I255" s="11">
        <v>460</v>
      </c>
      <c r="J255" s="10" t="s">
        <v>273</v>
      </c>
      <c r="K255" s="10"/>
      <c r="L255" s="11">
        <v>252</v>
      </c>
      <c r="M255" s="11"/>
      <c r="N255" s="11"/>
      <c r="O255" s="11">
        <v>75</v>
      </c>
      <c r="P255" s="11">
        <v>114</v>
      </c>
      <c r="Q255" s="11"/>
      <c r="R255" s="11"/>
      <c r="S255" s="11"/>
      <c r="T255" s="11"/>
      <c r="U255" s="11"/>
      <c r="V255" s="11"/>
      <c r="W255" s="11">
        <v>40</v>
      </c>
      <c r="X255" s="11"/>
      <c r="Y255" s="11"/>
      <c r="Z255" s="11"/>
    </row>
    <row r="256" spans="1:26" ht="12.75">
      <c r="A256" s="9">
        <f t="shared" si="3"/>
        <v>253</v>
      </c>
      <c r="B256" s="10" t="str">
        <f>TRIM(VLOOKUP($F256,'[1]Teams'!$A$1:$H$307,2,FALSE))</f>
        <v>Australia</v>
      </c>
      <c r="C256" s="10" t="str">
        <f>TRIM(VLOOKUP($F256,'[1]Teams'!$A$1:$H$307,4,FALSE))</f>
        <v>The Aussie Moores</v>
      </c>
      <c r="D256" s="10" t="str">
        <f>TRIM(VLOOKUP($F256,'[1]Teams'!$A$1:$H$307,8,FALSE))</f>
        <v>Robert Moore, Pauline Moore</v>
      </c>
      <c r="E256" s="10">
        <v>253</v>
      </c>
      <c r="F256" s="11">
        <v>210</v>
      </c>
      <c r="G256" s="10">
        <v>460</v>
      </c>
      <c r="H256" s="10">
        <v>0</v>
      </c>
      <c r="I256" s="11">
        <v>460</v>
      </c>
      <c r="J256" s="10" t="s">
        <v>274</v>
      </c>
      <c r="K256" s="10"/>
      <c r="L256" s="11">
        <v>253</v>
      </c>
      <c r="M256" s="11"/>
      <c r="N256" s="11"/>
      <c r="O256" s="11">
        <v>76</v>
      </c>
      <c r="P256" s="11">
        <v>115</v>
      </c>
      <c r="Q256" s="11">
        <v>32</v>
      </c>
      <c r="R256" s="11"/>
      <c r="S256" s="11"/>
      <c r="T256" s="11"/>
      <c r="U256" s="11"/>
      <c r="V256" s="11"/>
      <c r="W256" s="11">
        <v>41</v>
      </c>
      <c r="X256" s="11"/>
      <c r="Y256" s="11"/>
      <c r="Z256" s="11">
        <v>11</v>
      </c>
    </row>
    <row r="257" spans="1:26" ht="12.75">
      <c r="A257" s="9">
        <f t="shared" si="3"/>
        <v>254</v>
      </c>
      <c r="B257" s="10" t="str">
        <f>TRIM(VLOOKUP($F257,'[1]Teams'!$A$1:$H$307,2,FALSE))</f>
        <v>Australia</v>
      </c>
      <c r="C257" s="10" t="str">
        <f>TRIM(VLOOKUP($F257,'[1]Teams'!$A$1:$H$307,4,FALSE))</f>
        <v>Bevan &amp; Matt</v>
      </c>
      <c r="D257" s="10" t="str">
        <f>TRIM(VLOOKUP($F257,'[1]Teams'!$A$1:$H$307,8,FALSE))</f>
        <v>Matt Cleary, Bevan Leach</v>
      </c>
      <c r="E257" s="10">
        <v>254</v>
      </c>
      <c r="F257" s="11">
        <v>321</v>
      </c>
      <c r="G257" s="10">
        <v>450</v>
      </c>
      <c r="H257" s="10">
        <v>0</v>
      </c>
      <c r="I257" s="11">
        <v>450</v>
      </c>
      <c r="J257" s="10" t="s">
        <v>275</v>
      </c>
      <c r="K257" s="10"/>
      <c r="L257" s="11">
        <v>254</v>
      </c>
      <c r="M257" s="11"/>
      <c r="N257" s="11"/>
      <c r="O257" s="11"/>
      <c r="P257" s="11"/>
      <c r="Q257" s="11"/>
      <c r="R257" s="11"/>
      <c r="S257" s="11"/>
      <c r="T257" s="11">
        <v>3</v>
      </c>
      <c r="U257" s="11"/>
      <c r="V257" s="11"/>
      <c r="W257" s="11"/>
      <c r="X257" s="11"/>
      <c r="Y257" s="11"/>
      <c r="Z257" s="11"/>
    </row>
    <row r="258" spans="1:26" ht="25.5">
      <c r="A258" s="9">
        <f t="shared" si="3"/>
        <v>255</v>
      </c>
      <c r="B258" s="10" t="str">
        <f>TRIM(VLOOKUP($F258,'[1]Teams'!$A$1:$H$307,2,FALSE))</f>
        <v>Australia</v>
      </c>
      <c r="C258" s="10" t="str">
        <f>TRIM(VLOOKUP($F258,'[1]Teams'!$A$1:$H$307,4,FALSE))</f>
        <v>Jamirca</v>
      </c>
      <c r="D258" s="10" t="str">
        <f>TRIM(VLOOKUP($F258,'[1]Teams'!$A$1:$H$307,8,FALSE))</f>
        <v>Jared Cairns, Caitlin Hamond, Miranda Reaburn</v>
      </c>
      <c r="E258" s="10">
        <v>255</v>
      </c>
      <c r="F258" s="11">
        <v>179</v>
      </c>
      <c r="G258" s="10">
        <v>440</v>
      </c>
      <c r="H258" s="10">
        <v>0</v>
      </c>
      <c r="I258" s="11">
        <v>440</v>
      </c>
      <c r="J258" s="10" t="s">
        <v>276</v>
      </c>
      <c r="K258" s="10"/>
      <c r="L258" s="11">
        <v>255</v>
      </c>
      <c r="M258" s="11"/>
      <c r="N258" s="11"/>
      <c r="O258" s="11"/>
      <c r="P258" s="11"/>
      <c r="Q258" s="11"/>
      <c r="R258" s="11"/>
      <c r="S258" s="11">
        <v>9</v>
      </c>
      <c r="T258" s="11"/>
      <c r="U258" s="11"/>
      <c r="V258" s="11"/>
      <c r="W258" s="11"/>
      <c r="X258" s="11"/>
      <c r="Y258" s="11"/>
      <c r="Z258" s="11"/>
    </row>
    <row r="259" spans="1:26" ht="12.75">
      <c r="A259" s="9">
        <f t="shared" si="3"/>
        <v>256</v>
      </c>
      <c r="B259" s="10" t="str">
        <f>TRIM(VLOOKUP($F259,'[1]Teams'!$A$1:$H$307,2,FALSE))</f>
        <v>Australia</v>
      </c>
      <c r="C259" s="10" t="str">
        <f>TRIM(VLOOKUP($F259,'[1]Teams'!$A$1:$H$307,4,FALSE))</f>
        <v>Robyn &amp; Naomi</v>
      </c>
      <c r="D259" s="10" t="str">
        <f>TRIM(VLOOKUP($F259,'[1]Teams'!$A$1:$H$307,8,FALSE))</f>
        <v>Robyn McLennan, Naomi Shipperlee</v>
      </c>
      <c r="E259" s="10">
        <v>256</v>
      </c>
      <c r="F259" s="11">
        <v>83</v>
      </c>
      <c r="G259" s="10">
        <v>440</v>
      </c>
      <c r="H259" s="10">
        <v>0</v>
      </c>
      <c r="I259" s="11">
        <v>440</v>
      </c>
      <c r="J259" s="10" t="s">
        <v>277</v>
      </c>
      <c r="K259" s="10"/>
      <c r="L259" s="11">
        <v>256</v>
      </c>
      <c r="M259" s="11"/>
      <c r="N259" s="11">
        <v>34</v>
      </c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ht="25.5">
      <c r="A260" s="9">
        <f aca="true" t="shared" si="4" ref="A260:A309">E260</f>
        <v>257</v>
      </c>
      <c r="B260" s="10" t="str">
        <f>TRIM(VLOOKUP($F260,'[1]Teams'!$A$1:$H$307,2,FALSE))</f>
        <v>Australia</v>
      </c>
      <c r="C260" s="10" t="str">
        <f>TRIM(VLOOKUP($F260,'[1]Teams'!$A$1:$H$307,4,FALSE))</f>
        <v>temporarily disorientated</v>
      </c>
      <c r="D260" s="10" t="str">
        <f>TRIM(VLOOKUP($F260,'[1]Teams'!$A$1:$H$307,8,FALSE))</f>
        <v>Elin Davies, Greg Davies, Lucy Davies, Lynne Davies</v>
      </c>
      <c r="E260" s="10">
        <v>257</v>
      </c>
      <c r="F260" s="11">
        <v>106</v>
      </c>
      <c r="G260" s="10">
        <v>440</v>
      </c>
      <c r="H260" s="10">
        <v>0</v>
      </c>
      <c r="I260" s="11">
        <v>440</v>
      </c>
      <c r="J260" s="10" t="s">
        <v>278</v>
      </c>
      <c r="K260" s="10"/>
      <c r="L260" s="11">
        <v>257</v>
      </c>
      <c r="M260" s="11"/>
      <c r="N260" s="11"/>
      <c r="O260" s="11"/>
      <c r="P260" s="11"/>
      <c r="Q260" s="11"/>
      <c r="R260" s="11">
        <v>7</v>
      </c>
      <c r="S260" s="11"/>
      <c r="T260" s="11"/>
      <c r="U260" s="11"/>
      <c r="V260" s="11"/>
      <c r="W260" s="11"/>
      <c r="X260" s="11"/>
      <c r="Y260" s="11"/>
      <c r="Z260" s="11"/>
    </row>
    <row r="261" spans="1:26" ht="12.75">
      <c r="A261" s="9">
        <f t="shared" si="4"/>
        <v>258</v>
      </c>
      <c r="B261" s="10" t="str">
        <f>TRIM(VLOOKUP($F261,'[1]Teams'!$A$1:$H$307,2,FALSE))</f>
        <v>Australia</v>
      </c>
      <c r="C261" s="10">
        <f>TRIM(VLOOKUP($F261,'[1]Teams'!$A$1:$H$307,4,FALSE))</f>
      </c>
      <c r="D261" s="10" t="str">
        <f>TRIM(VLOOKUP($F261,'[1]Teams'!$A$1:$H$307,8,FALSE))</f>
        <v>Brit Ballard, Trevour Pitt</v>
      </c>
      <c r="E261" s="10">
        <v>258</v>
      </c>
      <c r="F261" s="11">
        <v>302</v>
      </c>
      <c r="G261" s="10">
        <v>430</v>
      </c>
      <c r="H261" s="10">
        <v>0</v>
      </c>
      <c r="I261" s="11">
        <v>430</v>
      </c>
      <c r="J261" s="10" t="s">
        <v>279</v>
      </c>
      <c r="K261" s="10"/>
      <c r="L261" s="11">
        <v>258</v>
      </c>
      <c r="M261" s="11"/>
      <c r="N261" s="11"/>
      <c r="O261" s="11">
        <v>77</v>
      </c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ht="25.5">
      <c r="A262" s="9">
        <f t="shared" si="4"/>
        <v>259</v>
      </c>
      <c r="B262" s="10" t="str">
        <f>TRIM(VLOOKUP($F262,'[1]Teams'!$A$1:$H$307,2,FALSE))</f>
        <v>Australia</v>
      </c>
      <c r="C262" s="10">
        <f>TRIM(VLOOKUP($F262,'[1]Teams'!$A$1:$H$307,4,FALSE))</f>
      </c>
      <c r="D262" s="10" t="str">
        <f>TRIM(VLOOKUP($F262,'[1]Teams'!$A$1:$H$307,8,FALSE))</f>
        <v>Brett Golledge, Peter Holtz, Dom Isberg</v>
      </c>
      <c r="E262" s="10">
        <v>259</v>
      </c>
      <c r="F262" s="11">
        <v>293</v>
      </c>
      <c r="G262" s="10">
        <v>430</v>
      </c>
      <c r="H262" s="10">
        <v>0</v>
      </c>
      <c r="I262" s="11">
        <v>430</v>
      </c>
      <c r="J262" s="10" t="s">
        <v>280</v>
      </c>
      <c r="K262" s="10"/>
      <c r="L262" s="11">
        <v>259</v>
      </c>
      <c r="M262" s="11">
        <v>129</v>
      </c>
      <c r="N262" s="11"/>
      <c r="O262" s="11"/>
      <c r="P262" s="11">
        <v>116</v>
      </c>
      <c r="Q262" s="11"/>
      <c r="R262" s="11"/>
      <c r="S262" s="11"/>
      <c r="T262" s="11"/>
      <c r="U262" s="11">
        <v>63</v>
      </c>
      <c r="V262" s="11"/>
      <c r="W262" s="11"/>
      <c r="X262" s="11"/>
      <c r="Y262" s="11"/>
      <c r="Z262" s="11"/>
    </row>
    <row r="263" spans="1:26" ht="12.75">
      <c r="A263" s="9">
        <f t="shared" si="4"/>
        <v>260</v>
      </c>
      <c r="B263" s="10" t="str">
        <f>TRIM(VLOOKUP($F263,'[1]Teams'!$A$1:$H$307,2,FALSE))</f>
        <v>Australia</v>
      </c>
      <c r="C263" s="10" t="str">
        <f>TRIM(VLOOKUP($F263,'[1]Teams'!$A$1:$H$307,4,FALSE))</f>
        <v>Allams</v>
      </c>
      <c r="D263" s="10" t="str">
        <f>TRIM(VLOOKUP($F263,'[1]Teams'!$A$1:$H$307,8,FALSE))</f>
        <v>Dennis Allam, John Allam</v>
      </c>
      <c r="E263" s="10">
        <v>260</v>
      </c>
      <c r="F263" s="11">
        <v>43</v>
      </c>
      <c r="G263" s="10">
        <v>420</v>
      </c>
      <c r="H263" s="10">
        <v>0</v>
      </c>
      <c r="I263" s="11">
        <v>420</v>
      </c>
      <c r="J263" s="10" t="s">
        <v>281</v>
      </c>
      <c r="K263" s="10"/>
      <c r="L263" s="11">
        <v>260</v>
      </c>
      <c r="M263" s="11">
        <v>130</v>
      </c>
      <c r="N263" s="11"/>
      <c r="O263" s="11"/>
      <c r="P263" s="11">
        <v>117</v>
      </c>
      <c r="Q263" s="11"/>
      <c r="R263" s="11"/>
      <c r="S263" s="11"/>
      <c r="T263" s="11"/>
      <c r="U263" s="11">
        <v>64</v>
      </c>
      <c r="V263" s="11"/>
      <c r="W263" s="11"/>
      <c r="X263" s="11"/>
      <c r="Y263" s="11"/>
      <c r="Z263" s="11"/>
    </row>
    <row r="264" spans="1:26" ht="25.5">
      <c r="A264" s="9">
        <f t="shared" si="4"/>
        <v>261</v>
      </c>
      <c r="B264" s="10" t="str">
        <f>TRIM(VLOOKUP($F264,'[1]Teams'!$A$1:$H$307,2,FALSE))</f>
        <v>Australia</v>
      </c>
      <c r="C264" s="10" t="str">
        <f>TRIM(VLOOKUP($F264,'[1]Teams'!$A$1:$H$307,4,FALSE))</f>
        <v>If your going to be a bear be a grizzly</v>
      </c>
      <c r="D264" s="10" t="str">
        <f>TRIM(VLOOKUP($F264,'[1]Teams'!$A$1:$H$307,8,FALSE))</f>
        <v>Andrew Introna, Andy Mein, Andrew Pope</v>
      </c>
      <c r="E264" s="10">
        <v>261</v>
      </c>
      <c r="F264" s="11">
        <v>156</v>
      </c>
      <c r="G264" s="10">
        <v>410</v>
      </c>
      <c r="H264" s="10">
        <v>0</v>
      </c>
      <c r="I264" s="11">
        <v>410</v>
      </c>
      <c r="J264" s="10" t="s">
        <v>282</v>
      </c>
      <c r="K264" s="10"/>
      <c r="L264" s="11">
        <v>261</v>
      </c>
      <c r="M264" s="11">
        <v>131</v>
      </c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ht="25.5">
      <c r="A265" s="9">
        <f t="shared" si="4"/>
        <v>262</v>
      </c>
      <c r="B265" s="10" t="str">
        <f>TRIM(VLOOKUP($F265,'[1]Teams'!$A$1:$H$307,2,FALSE))</f>
        <v>Australia</v>
      </c>
      <c r="C265" s="10" t="str">
        <f>TRIM(VLOOKUP($F265,'[1]Teams'!$A$1:$H$307,4,FALSE))</f>
        <v>Almost Anything Outdoors</v>
      </c>
      <c r="D265" s="10" t="str">
        <f>TRIM(VLOOKUP($F265,'[1]Teams'!$A$1:$H$307,8,FALSE))</f>
        <v>Greg Andrews, Richard Perry</v>
      </c>
      <c r="E265" s="10">
        <v>262</v>
      </c>
      <c r="F265" s="11">
        <v>84</v>
      </c>
      <c r="G265" s="10">
        <v>410</v>
      </c>
      <c r="H265" s="10">
        <v>0</v>
      </c>
      <c r="I265" s="11">
        <v>410</v>
      </c>
      <c r="J265" s="10" t="s">
        <v>283</v>
      </c>
      <c r="K265" s="10"/>
      <c r="L265" s="11">
        <v>262</v>
      </c>
      <c r="M265" s="11">
        <v>132</v>
      </c>
      <c r="N265" s="11"/>
      <c r="O265" s="11"/>
      <c r="P265" s="11">
        <v>118</v>
      </c>
      <c r="Q265" s="11"/>
      <c r="R265" s="11"/>
      <c r="S265" s="11"/>
      <c r="T265" s="11"/>
      <c r="U265" s="11">
        <v>65</v>
      </c>
      <c r="V265" s="11"/>
      <c r="W265" s="11"/>
      <c r="X265" s="11"/>
      <c r="Y265" s="11"/>
      <c r="Z265" s="11"/>
    </row>
    <row r="266" spans="1:26" ht="12.75">
      <c r="A266" s="9">
        <f t="shared" si="4"/>
        <v>263</v>
      </c>
      <c r="B266" s="10" t="str">
        <f>TRIM(VLOOKUP($F266,'[1]Teams'!$A$1:$H$307,2,FALSE))</f>
        <v>Australia</v>
      </c>
      <c r="C266" s="10" t="str">
        <f>TRIM(VLOOKUP($F266,'[1]Teams'!$A$1:$H$307,4,FALSE))</f>
        <v>Family Phillips</v>
      </c>
      <c r="D266" s="10" t="str">
        <f>TRIM(VLOOKUP($F266,'[1]Teams'!$A$1:$H$307,8,FALSE))</f>
        <v>Jane Phillips, Emily Phillips</v>
      </c>
      <c r="E266" s="10">
        <v>263</v>
      </c>
      <c r="F266" s="11">
        <v>288</v>
      </c>
      <c r="G266" s="10">
        <v>390</v>
      </c>
      <c r="H266" s="10">
        <v>0</v>
      </c>
      <c r="I266" s="11">
        <v>390</v>
      </c>
      <c r="J266" s="10" t="s">
        <v>284</v>
      </c>
      <c r="K266" s="10"/>
      <c r="L266" s="11">
        <v>263</v>
      </c>
      <c r="M266" s="11"/>
      <c r="N266" s="11"/>
      <c r="O266" s="11"/>
      <c r="P266" s="11"/>
      <c r="Q266" s="11"/>
      <c r="R266" s="11">
        <v>8</v>
      </c>
      <c r="S266" s="11"/>
      <c r="T266" s="11"/>
      <c r="U266" s="11"/>
      <c r="V266" s="11"/>
      <c r="W266" s="11"/>
      <c r="X266" s="11"/>
      <c r="Y266" s="11"/>
      <c r="Z266" s="11"/>
    </row>
    <row r="267" spans="1:26" ht="12.75">
      <c r="A267" s="9">
        <f t="shared" si="4"/>
        <v>264</v>
      </c>
      <c r="B267" s="10" t="str">
        <f>TRIM(VLOOKUP($F267,'[1]Teams'!$A$1:$H$307,2,FALSE))</f>
        <v>Australia</v>
      </c>
      <c r="C267" s="10" t="str">
        <f>TRIM(VLOOKUP($F267,'[1]Teams'!$A$1:$H$307,4,FALSE))</f>
        <v>The Wandering Flock</v>
      </c>
      <c r="D267" s="10" t="str">
        <f>TRIM(VLOOKUP($F267,'[1]Teams'!$A$1:$H$307,8,FALSE))</f>
        <v>Felix Ho, Alex Richards</v>
      </c>
      <c r="E267" s="10">
        <v>264</v>
      </c>
      <c r="F267" s="11">
        <v>251</v>
      </c>
      <c r="G267" s="10">
        <v>390</v>
      </c>
      <c r="H267" s="10">
        <v>0</v>
      </c>
      <c r="I267" s="11">
        <v>390</v>
      </c>
      <c r="J267" s="10" t="s">
        <v>285</v>
      </c>
      <c r="K267" s="10"/>
      <c r="L267" s="11">
        <v>264</v>
      </c>
      <c r="M267" s="11">
        <v>133</v>
      </c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25.5">
      <c r="A268" s="9">
        <f t="shared" si="4"/>
        <v>265</v>
      </c>
      <c r="B268" s="10" t="str">
        <f>TRIM(VLOOKUP($F268,'[1]Teams'!$A$1:$H$307,2,FALSE))</f>
        <v>Australia</v>
      </c>
      <c r="C268" s="10" t="str">
        <f>TRIM(VLOOKUP($F268,'[1]Teams'!$A$1:$H$307,4,FALSE))</f>
        <v>Phillips &amp; Smith</v>
      </c>
      <c r="D268" s="10" t="str">
        <f>TRIM(VLOOKUP($F268,'[1]Teams'!$A$1:$H$307,8,FALSE))</f>
        <v>Catherine Crock, Rod Phillips, Ben Phillips, Richard Smith</v>
      </c>
      <c r="E268" s="10">
        <v>265</v>
      </c>
      <c r="F268" s="11">
        <v>173</v>
      </c>
      <c r="G268" s="10">
        <v>380</v>
      </c>
      <c r="H268" s="10">
        <v>0</v>
      </c>
      <c r="I268" s="11">
        <v>380</v>
      </c>
      <c r="J268" s="10" t="s">
        <v>286</v>
      </c>
      <c r="K268" s="10"/>
      <c r="L268" s="11">
        <v>265</v>
      </c>
      <c r="M268" s="11"/>
      <c r="N268" s="11"/>
      <c r="O268" s="11">
        <v>78</v>
      </c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ht="12.75">
      <c r="A269" s="9">
        <f t="shared" si="4"/>
        <v>266</v>
      </c>
      <c r="B269" s="10" t="str">
        <f>TRIM(VLOOKUP($F269,'[1]Teams'!$A$1:$H$307,2,FALSE))</f>
        <v>Australia</v>
      </c>
      <c r="C269" s="10" t="str">
        <f>TRIM(VLOOKUP($F269,'[1]Teams'!$A$1:$H$307,4,FALSE))</f>
        <v>leepback</v>
      </c>
      <c r="D269" s="10" t="str">
        <f>TRIM(VLOOKUP($F269,'[1]Teams'!$A$1:$H$307,8,FALSE))</f>
        <v>Geoff Peel, Margaret Peel</v>
      </c>
      <c r="E269" s="10">
        <v>266</v>
      </c>
      <c r="F269" s="11">
        <v>246</v>
      </c>
      <c r="G269" s="10">
        <v>370</v>
      </c>
      <c r="H269" s="10">
        <v>0</v>
      </c>
      <c r="I269" s="11">
        <v>370</v>
      </c>
      <c r="J269" s="10" t="s">
        <v>287</v>
      </c>
      <c r="K269" s="10"/>
      <c r="L269" s="11">
        <v>266</v>
      </c>
      <c r="M269" s="11"/>
      <c r="N269" s="11"/>
      <c r="O269" s="11">
        <v>79</v>
      </c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ht="12.75">
      <c r="A270" s="9">
        <f t="shared" si="4"/>
        <v>267</v>
      </c>
      <c r="B270" s="10" t="str">
        <f>TRIM(VLOOKUP($F270,'[1]Teams'!$A$1:$H$307,2,FALSE))</f>
        <v>Russia</v>
      </c>
      <c r="C270" s="10" t="str">
        <f>TRIM(VLOOKUP($F270,'[1]Teams'!$A$1:$H$307,4,FALSE))</f>
        <v>Senezh</v>
      </c>
      <c r="D270" s="10" t="str">
        <f>TRIM(VLOOKUP($F270,'[1]Teams'!$A$1:$H$307,8,FALSE))</f>
        <v>Sergey Koshevoy, Irina Shutova</v>
      </c>
      <c r="E270" s="10">
        <v>267</v>
      </c>
      <c r="F270" s="11">
        <v>229</v>
      </c>
      <c r="G270" s="10">
        <v>370</v>
      </c>
      <c r="H270" s="10">
        <v>0</v>
      </c>
      <c r="I270" s="11">
        <v>370</v>
      </c>
      <c r="J270" s="10" t="s">
        <v>288</v>
      </c>
      <c r="K270" s="10"/>
      <c r="L270" s="11">
        <v>267</v>
      </c>
      <c r="M270" s="11"/>
      <c r="N270" s="11"/>
      <c r="O270" s="11">
        <v>80</v>
      </c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ht="25.5">
      <c r="A271" s="9">
        <f t="shared" si="4"/>
        <v>268</v>
      </c>
      <c r="B271" s="10" t="str">
        <f>TRIM(VLOOKUP($F271,'[1]Teams'!$A$1:$H$307,2,FALSE))</f>
        <v>Australia</v>
      </c>
      <c r="C271" s="10" t="str">
        <f>TRIM(VLOOKUP($F271,'[1]Teams'!$A$1:$H$307,4,FALSE))</f>
        <v>Jennifer and David Schulz</v>
      </c>
      <c r="D271" s="10" t="str">
        <f>TRIM(VLOOKUP($F271,'[1]Teams'!$A$1:$H$307,8,FALSE))</f>
        <v>Jennifer Schulz, David Schulz</v>
      </c>
      <c r="E271" s="10">
        <v>268</v>
      </c>
      <c r="F271" s="11">
        <v>326</v>
      </c>
      <c r="G271" s="10">
        <v>370</v>
      </c>
      <c r="H271" s="10">
        <v>0</v>
      </c>
      <c r="I271" s="11">
        <v>370</v>
      </c>
      <c r="J271" s="10" t="s">
        <v>289</v>
      </c>
      <c r="K271" s="10"/>
      <c r="L271" s="11">
        <v>268</v>
      </c>
      <c r="M271" s="11"/>
      <c r="N271" s="11"/>
      <c r="O271" s="11">
        <v>81</v>
      </c>
      <c r="P271" s="11">
        <v>119</v>
      </c>
      <c r="Q271" s="11">
        <v>33</v>
      </c>
      <c r="R271" s="11"/>
      <c r="S271" s="11"/>
      <c r="T271" s="11"/>
      <c r="U271" s="11"/>
      <c r="V271" s="11"/>
      <c r="W271" s="11">
        <v>42</v>
      </c>
      <c r="X271" s="11"/>
      <c r="Y271" s="11"/>
      <c r="Z271" s="11">
        <v>12</v>
      </c>
    </row>
    <row r="272" spans="1:26" ht="12.75">
      <c r="A272" s="9">
        <f t="shared" si="4"/>
        <v>269</v>
      </c>
      <c r="B272" s="10" t="str">
        <f>TRIM(VLOOKUP($F272,'[1]Teams'!$A$1:$H$307,2,FALSE))</f>
        <v>Hong Kong</v>
      </c>
      <c r="C272" s="10" t="str">
        <f>TRIM(VLOOKUP($F272,'[1]Teams'!$A$1:$H$307,4,FALSE))</f>
        <v>HKAYP</v>
      </c>
      <c r="D272" s="10" t="str">
        <f>TRIM(VLOOKUP($F272,'[1]Teams'!$A$1:$H$307,8,FALSE))</f>
        <v>Hilda Cheng, Patrick Ng</v>
      </c>
      <c r="E272" s="10">
        <v>269</v>
      </c>
      <c r="F272" s="11">
        <v>335</v>
      </c>
      <c r="G272" s="10">
        <v>370</v>
      </c>
      <c r="H272" s="10">
        <v>0</v>
      </c>
      <c r="I272" s="11">
        <v>370</v>
      </c>
      <c r="J272" s="10" t="s">
        <v>290</v>
      </c>
      <c r="K272" s="10"/>
      <c r="L272" s="11">
        <v>269</v>
      </c>
      <c r="M272" s="11"/>
      <c r="N272" s="11"/>
      <c r="O272" s="11">
        <v>82</v>
      </c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ht="25.5">
      <c r="A273" s="9">
        <f t="shared" si="4"/>
        <v>270</v>
      </c>
      <c r="B273" s="10" t="str">
        <f>TRIM(VLOOKUP($F273,'[1]Teams'!$A$1:$H$307,2,FALSE))</f>
        <v>Australia</v>
      </c>
      <c r="C273" s="10" t="str">
        <f>TRIM(VLOOKUP($F273,'[1]Teams'!$A$1:$H$307,4,FALSE))</f>
        <v>anumc</v>
      </c>
      <c r="D273" s="10" t="str">
        <f>TRIM(VLOOKUP($F273,'[1]Teams'!$A$1:$H$307,8,FALSE))</f>
        <v>Caitlin McCluskey, Michael McCluskey</v>
      </c>
      <c r="E273" s="10">
        <v>270</v>
      </c>
      <c r="F273" s="11">
        <v>299</v>
      </c>
      <c r="G273" s="10">
        <v>370</v>
      </c>
      <c r="H273" s="10">
        <v>0</v>
      </c>
      <c r="I273" s="11">
        <v>370</v>
      </c>
      <c r="J273" s="10" t="s">
        <v>291</v>
      </c>
      <c r="K273" s="10"/>
      <c r="L273" s="11">
        <v>270</v>
      </c>
      <c r="M273" s="11"/>
      <c r="N273" s="11"/>
      <c r="O273" s="11">
        <v>83</v>
      </c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ht="25.5">
      <c r="A274" s="9">
        <f t="shared" si="4"/>
        <v>271</v>
      </c>
      <c r="B274" s="10" t="str">
        <f>TRIM(VLOOKUP($F274,'[1]Teams'!$A$1:$H$307,2,FALSE))</f>
        <v>Australia</v>
      </c>
      <c r="C274" s="10">
        <f>TRIM(VLOOKUP($F274,'[1]Teams'!$A$1:$H$307,4,FALSE))</f>
      </c>
      <c r="D274" s="10" t="str">
        <f>TRIM(VLOOKUP($F274,'[1]Teams'!$A$1:$H$307,8,FALSE))</f>
        <v>Sigrid Attenborough, Detlef Ringewaldt</v>
      </c>
      <c r="E274" s="10">
        <v>271</v>
      </c>
      <c r="F274" s="11">
        <v>114</v>
      </c>
      <c r="G274" s="10">
        <v>360</v>
      </c>
      <c r="H274" s="10">
        <v>0</v>
      </c>
      <c r="I274" s="11">
        <v>360</v>
      </c>
      <c r="J274" s="10" t="s">
        <v>292</v>
      </c>
      <c r="K274" s="10"/>
      <c r="L274" s="11">
        <v>271</v>
      </c>
      <c r="M274" s="11"/>
      <c r="N274" s="11"/>
      <c r="O274" s="11">
        <v>84</v>
      </c>
      <c r="P274" s="11">
        <v>120</v>
      </c>
      <c r="Q274" s="11">
        <v>34</v>
      </c>
      <c r="R274" s="11"/>
      <c r="S274" s="11"/>
      <c r="T274" s="11"/>
      <c r="U274" s="11"/>
      <c r="V274" s="11"/>
      <c r="W274" s="11">
        <v>43</v>
      </c>
      <c r="X274" s="11"/>
      <c r="Y274" s="11"/>
      <c r="Z274" s="11">
        <v>13</v>
      </c>
    </row>
    <row r="275" spans="1:26" ht="12.75">
      <c r="A275" s="9">
        <f t="shared" si="4"/>
        <v>272</v>
      </c>
      <c r="B275" s="10" t="str">
        <f>TRIM(VLOOKUP($F275,'[1]Teams'!$A$1:$H$307,2,FALSE))</f>
        <v>Australia</v>
      </c>
      <c r="C275" s="10" t="str">
        <f>TRIM(VLOOKUP($F275,'[1]Teams'!$A$1:$H$307,4,FALSE))</f>
        <v>Finbungles</v>
      </c>
      <c r="D275" s="10" t="str">
        <f>TRIM(VLOOKUP($F275,'[1]Teams'!$A$1:$H$307,8,FALSE))</f>
        <v>Denise Black, Wit Cieslik</v>
      </c>
      <c r="E275" s="10">
        <v>272</v>
      </c>
      <c r="F275" s="11">
        <v>244</v>
      </c>
      <c r="G275" s="10">
        <v>360</v>
      </c>
      <c r="H275" s="10">
        <v>0</v>
      </c>
      <c r="I275" s="11">
        <v>360</v>
      </c>
      <c r="J275" s="10" t="s">
        <v>293</v>
      </c>
      <c r="K275" s="10"/>
      <c r="L275" s="11">
        <v>272</v>
      </c>
      <c r="M275" s="11"/>
      <c r="N275" s="11"/>
      <c r="O275" s="11">
        <v>85</v>
      </c>
      <c r="P275" s="11">
        <v>121</v>
      </c>
      <c r="Q275" s="11"/>
      <c r="R275" s="11"/>
      <c r="S275" s="11"/>
      <c r="T275" s="11"/>
      <c r="U275" s="11"/>
      <c r="V275" s="11"/>
      <c r="W275" s="11">
        <v>44</v>
      </c>
      <c r="X275" s="11"/>
      <c r="Y275" s="11"/>
      <c r="Z275" s="11"/>
    </row>
    <row r="276" spans="1:26" ht="12.75">
      <c r="A276" s="9">
        <f t="shared" si="4"/>
        <v>273</v>
      </c>
      <c r="B276" s="10" t="str">
        <f>TRIM(VLOOKUP($F276,'[1]Teams'!$A$1:$H$307,2,FALSE))</f>
        <v>Australia</v>
      </c>
      <c r="C276" s="10" t="str">
        <f>TRIM(VLOOKUP($F276,'[1]Teams'!$A$1:$H$307,4,FALSE))</f>
        <v>The Millers</v>
      </c>
      <c r="D276" s="10" t="str">
        <f>TRIM(VLOOKUP($F276,'[1]Teams'!$A$1:$H$307,8,FALSE))</f>
        <v>Allan Miller, Pat Miller</v>
      </c>
      <c r="E276" s="10">
        <v>273</v>
      </c>
      <c r="F276" s="11">
        <v>66</v>
      </c>
      <c r="G276" s="10">
        <v>350</v>
      </c>
      <c r="H276" s="10">
        <v>0</v>
      </c>
      <c r="I276" s="11">
        <v>350</v>
      </c>
      <c r="J276" s="10" t="s">
        <v>294</v>
      </c>
      <c r="K276" s="10"/>
      <c r="L276" s="11">
        <v>273</v>
      </c>
      <c r="M276" s="11"/>
      <c r="N276" s="11"/>
      <c r="O276" s="11">
        <v>86</v>
      </c>
      <c r="P276" s="11">
        <v>122</v>
      </c>
      <c r="Q276" s="11">
        <v>35</v>
      </c>
      <c r="R276" s="11"/>
      <c r="S276" s="11"/>
      <c r="T276" s="11"/>
      <c r="U276" s="11"/>
      <c r="V276" s="11"/>
      <c r="W276" s="11">
        <v>45</v>
      </c>
      <c r="X276" s="11"/>
      <c r="Y276" s="11"/>
      <c r="Z276" s="11">
        <v>14</v>
      </c>
    </row>
    <row r="277" spans="1:26" ht="12.75">
      <c r="A277" s="9">
        <f t="shared" si="4"/>
        <v>274</v>
      </c>
      <c r="B277" s="10" t="str">
        <f>TRIM(VLOOKUP($F277,'[1]Teams'!$A$1:$H$307,2,FALSE))</f>
        <v>Australia</v>
      </c>
      <c r="C277" s="10" t="str">
        <f>TRIM(VLOOKUP($F277,'[1]Teams'!$A$1:$H$307,4,FALSE))</f>
        <v>The Eggs</v>
      </c>
      <c r="D277" s="10" t="str">
        <f>TRIM(VLOOKUP($F277,'[1]Teams'!$A$1:$H$307,8,FALSE))</f>
        <v>Terry Eggington, Linda Eggington</v>
      </c>
      <c r="E277" s="10">
        <v>274</v>
      </c>
      <c r="F277" s="11">
        <v>325</v>
      </c>
      <c r="G277" s="10">
        <v>350</v>
      </c>
      <c r="H277" s="10">
        <v>0</v>
      </c>
      <c r="I277" s="11">
        <v>350</v>
      </c>
      <c r="J277" s="10" t="s">
        <v>295</v>
      </c>
      <c r="K277" s="10"/>
      <c r="L277" s="11">
        <v>274</v>
      </c>
      <c r="M277" s="11"/>
      <c r="N277" s="11"/>
      <c r="O277" s="11">
        <v>87</v>
      </c>
      <c r="P277" s="11">
        <v>123</v>
      </c>
      <c r="Q277" s="11"/>
      <c r="R277" s="11"/>
      <c r="S277" s="11"/>
      <c r="T277" s="11"/>
      <c r="U277" s="11"/>
      <c r="V277" s="11"/>
      <c r="W277" s="11">
        <v>46</v>
      </c>
      <c r="X277" s="11"/>
      <c r="Y277" s="11"/>
      <c r="Z277" s="11"/>
    </row>
    <row r="278" spans="1:26" ht="25.5">
      <c r="A278" s="9">
        <f t="shared" si="4"/>
        <v>275</v>
      </c>
      <c r="B278" s="10" t="str">
        <f>TRIM(VLOOKUP($F278,'[1]Teams'!$A$1:$H$307,2,FALSE))</f>
        <v>Australia</v>
      </c>
      <c r="C278" s="10" t="str">
        <f>TRIM(VLOOKUP($F278,'[1]Teams'!$A$1:$H$307,4,FALSE))</f>
        <v>Quizz Show 98</v>
      </c>
      <c r="D278" s="10" t="str">
        <f>TRIM(VLOOKUP($F278,'[1]Teams'!$A$1:$H$307,8,FALSE))</f>
        <v>Sarah Attenborough, Karen Martin, Jackie Spurway</v>
      </c>
      <c r="E278" s="10">
        <v>275</v>
      </c>
      <c r="F278" s="11">
        <v>72</v>
      </c>
      <c r="G278" s="10">
        <v>350</v>
      </c>
      <c r="H278" s="10">
        <v>0</v>
      </c>
      <c r="I278" s="11">
        <v>350</v>
      </c>
      <c r="J278" s="10" t="s">
        <v>296</v>
      </c>
      <c r="K278" s="10"/>
      <c r="L278" s="11">
        <v>275</v>
      </c>
      <c r="M278" s="11"/>
      <c r="N278" s="11">
        <v>35</v>
      </c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ht="12.75">
      <c r="A279" s="9">
        <f t="shared" si="4"/>
        <v>276</v>
      </c>
      <c r="B279" s="10" t="str">
        <f>TRIM(VLOOKUP($F279,'[1]Teams'!$A$1:$H$307,2,FALSE))</f>
        <v>Australia</v>
      </c>
      <c r="C279" s="10">
        <f>TRIM(VLOOKUP($F279,'[1]Teams'!$A$1:$H$307,4,FALSE))</f>
      </c>
      <c r="D279" s="10" t="str">
        <f>TRIM(VLOOKUP($F279,'[1]Teams'!$A$1:$H$307,8,FALSE))</f>
        <v>Sean Baker, Prita Jobling</v>
      </c>
      <c r="E279" s="10">
        <v>276</v>
      </c>
      <c r="F279" s="11">
        <v>341</v>
      </c>
      <c r="G279" s="10">
        <v>330</v>
      </c>
      <c r="H279" s="10">
        <v>0</v>
      </c>
      <c r="I279" s="11">
        <v>330</v>
      </c>
      <c r="J279" s="10" t="s">
        <v>297</v>
      </c>
      <c r="K279" s="10"/>
      <c r="L279" s="11">
        <v>276</v>
      </c>
      <c r="M279" s="11"/>
      <c r="N279" s="11"/>
      <c r="O279" s="11">
        <v>88</v>
      </c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ht="12.75">
      <c r="A280" s="9">
        <f t="shared" si="4"/>
        <v>277</v>
      </c>
      <c r="B280" s="10" t="str">
        <f>TRIM(VLOOKUP($F280,'[1]Teams'!$A$1:$H$307,2,FALSE))</f>
        <v>Australia</v>
      </c>
      <c r="C280" s="10" t="str">
        <f>TRIM(VLOOKUP($F280,'[1]Teams'!$A$1:$H$307,4,FALSE))</f>
        <v>SU-STA</v>
      </c>
      <c r="D280" s="10" t="str">
        <f>TRIM(VLOOKUP($F280,'[1]Teams'!$A$1:$H$307,8,FALSE))</f>
        <v>Sue Gurman, Stan Gurman</v>
      </c>
      <c r="E280" s="10">
        <v>277</v>
      </c>
      <c r="F280" s="11">
        <v>67</v>
      </c>
      <c r="G280" s="10">
        <v>330</v>
      </c>
      <c r="H280" s="10">
        <v>0</v>
      </c>
      <c r="I280" s="11">
        <v>330</v>
      </c>
      <c r="J280" s="10" t="s">
        <v>298</v>
      </c>
      <c r="K280" s="10"/>
      <c r="L280" s="11">
        <v>277</v>
      </c>
      <c r="M280" s="11"/>
      <c r="N280" s="11"/>
      <c r="O280" s="11">
        <v>89</v>
      </c>
      <c r="P280" s="11">
        <v>124</v>
      </c>
      <c r="Q280" s="11">
        <v>36</v>
      </c>
      <c r="R280" s="11"/>
      <c r="S280" s="11"/>
      <c r="T280" s="11"/>
      <c r="U280" s="11"/>
      <c r="V280" s="11"/>
      <c r="W280" s="11">
        <v>47</v>
      </c>
      <c r="X280" s="11"/>
      <c r="Y280" s="11"/>
      <c r="Z280" s="11">
        <v>15</v>
      </c>
    </row>
    <row r="281" spans="1:26" ht="12.75">
      <c r="A281" s="9">
        <f t="shared" si="4"/>
        <v>278</v>
      </c>
      <c r="B281" s="10" t="str">
        <f>TRIM(VLOOKUP($F281,'[1]Teams'!$A$1:$H$307,2,FALSE))</f>
        <v>Australia</v>
      </c>
      <c r="C281" s="10" t="str">
        <f>TRIM(VLOOKUP($F281,'[1]Teams'!$A$1:$H$307,4,FALSE))</f>
        <v>Team Helium</v>
      </c>
      <c r="D281" s="10" t="str">
        <f>TRIM(VLOOKUP($F281,'[1]Teams'!$A$1:$H$307,8,FALSE))</f>
        <v>Lindy Lewis, Andrew Moore</v>
      </c>
      <c r="E281" s="10">
        <v>278</v>
      </c>
      <c r="F281" s="11">
        <v>39</v>
      </c>
      <c r="G281" s="10">
        <v>320</v>
      </c>
      <c r="H281" s="10">
        <v>0</v>
      </c>
      <c r="I281" s="11">
        <v>320</v>
      </c>
      <c r="J281" s="10" t="s">
        <v>299</v>
      </c>
      <c r="K281" s="10"/>
      <c r="L281" s="11">
        <v>278</v>
      </c>
      <c r="M281" s="11"/>
      <c r="N281" s="11"/>
      <c r="O281" s="11">
        <v>90</v>
      </c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ht="12.75">
      <c r="A282" s="9">
        <f t="shared" si="4"/>
        <v>279</v>
      </c>
      <c r="B282" s="10" t="e">
        <f>TRIM(VLOOKUP($F282,'[1]Teams'!$A$1:$H$307,2,FALSE))</f>
        <v>#N/A</v>
      </c>
      <c r="C282" s="10" t="e">
        <f>TRIM(VLOOKUP($F282,'[1]Teams'!$A$1:$H$307,4,FALSE))</f>
        <v>#N/A</v>
      </c>
      <c r="D282" s="10" t="e">
        <f>TRIM(VLOOKUP($F282,'[1]Teams'!$A$1:$H$307,8,FALSE))</f>
        <v>#N/A</v>
      </c>
      <c r="E282" s="10">
        <v>279</v>
      </c>
      <c r="F282" s="11">
        <v>343</v>
      </c>
      <c r="G282" s="10">
        <v>320</v>
      </c>
      <c r="H282" s="10">
        <v>0</v>
      </c>
      <c r="I282" s="11">
        <v>320</v>
      </c>
      <c r="J282" s="10" t="s">
        <v>300</v>
      </c>
      <c r="K282" s="10"/>
      <c r="L282" s="11">
        <v>279</v>
      </c>
      <c r="M282" s="11">
        <v>134</v>
      </c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ht="12.75">
      <c r="A283" s="9">
        <f t="shared" si="4"/>
        <v>280</v>
      </c>
      <c r="B283" s="10" t="e">
        <f>TRIM(VLOOKUP($F283,'[1]Teams'!$A$1:$H$307,2,FALSE))</f>
        <v>#N/A</v>
      </c>
      <c r="C283" s="10" t="e">
        <f>TRIM(VLOOKUP($F283,'[1]Teams'!$A$1:$H$307,4,FALSE))</f>
        <v>#N/A</v>
      </c>
      <c r="D283" s="10" t="e">
        <f>TRIM(VLOOKUP($F283,'[1]Teams'!$A$1:$H$307,8,FALSE))</f>
        <v>#N/A</v>
      </c>
      <c r="E283" s="10">
        <v>280</v>
      </c>
      <c r="F283" s="11">
        <v>345</v>
      </c>
      <c r="G283" s="10">
        <v>320</v>
      </c>
      <c r="H283" s="10">
        <v>0</v>
      </c>
      <c r="I283" s="11">
        <v>320</v>
      </c>
      <c r="J283" s="10" t="s">
        <v>301</v>
      </c>
      <c r="K283" s="10"/>
      <c r="L283" s="11">
        <v>280</v>
      </c>
      <c r="M283" s="11">
        <v>135</v>
      </c>
      <c r="N283" s="11"/>
      <c r="O283" s="11"/>
      <c r="P283" s="11">
        <v>125</v>
      </c>
      <c r="Q283" s="11"/>
      <c r="R283" s="11"/>
      <c r="S283" s="11"/>
      <c r="T283" s="11"/>
      <c r="U283" s="11">
        <v>66</v>
      </c>
      <c r="V283" s="11"/>
      <c r="W283" s="11"/>
      <c r="X283" s="11"/>
      <c r="Y283" s="11"/>
      <c r="Z283" s="11"/>
    </row>
    <row r="284" spans="1:26" ht="25.5">
      <c r="A284" s="9">
        <f t="shared" si="4"/>
        <v>281</v>
      </c>
      <c r="B284" s="10" t="str">
        <f>TRIM(VLOOKUP($F284,'[1]Teams'!$A$1:$H$307,2,FALSE))</f>
        <v>Australia</v>
      </c>
      <c r="C284" s="10" t="str">
        <f>TRIM(VLOOKUP($F284,'[1]Teams'!$A$1:$H$307,4,FALSE))</f>
        <v>BRACKENREG FAMILY</v>
      </c>
      <c r="D284" s="10" t="str">
        <f>TRIM(VLOOKUP($F284,'[1]Teams'!$A$1:$H$307,8,FALSE))</f>
        <v>Ellen Brackenreg, Kate Brackenreg, Rachael Brackenreg</v>
      </c>
      <c r="E284" s="10">
        <v>281</v>
      </c>
      <c r="F284" s="11">
        <v>202</v>
      </c>
      <c r="G284" s="10">
        <v>320</v>
      </c>
      <c r="H284" s="10">
        <v>0</v>
      </c>
      <c r="I284" s="11">
        <v>320</v>
      </c>
      <c r="J284" s="10" t="s">
        <v>302</v>
      </c>
      <c r="K284" s="10"/>
      <c r="L284" s="11">
        <v>281</v>
      </c>
      <c r="M284" s="11"/>
      <c r="N284" s="11"/>
      <c r="O284" s="11"/>
      <c r="P284" s="11"/>
      <c r="Q284" s="11"/>
      <c r="R284" s="11">
        <v>9</v>
      </c>
      <c r="S284" s="11"/>
      <c r="T284" s="11"/>
      <c r="U284" s="11"/>
      <c r="V284" s="11"/>
      <c r="W284" s="11"/>
      <c r="X284" s="11"/>
      <c r="Y284" s="11"/>
      <c r="Z284" s="11"/>
    </row>
    <row r="285" spans="1:26" ht="25.5">
      <c r="A285" s="9">
        <f t="shared" si="4"/>
        <v>282</v>
      </c>
      <c r="B285" s="10" t="str">
        <f>TRIM(VLOOKUP($F285,'[1]Teams'!$A$1:$H$307,2,FALSE))</f>
        <v>Australia</v>
      </c>
      <c r="C285" s="10" t="str">
        <f>TRIM(VLOOKUP($F285,'[1]Teams'!$A$1:$H$307,4,FALSE))</f>
        <v>BRACKENREGS TOO</v>
      </c>
      <c r="D285" s="10" t="str">
        <f>TRIM(VLOOKUP($F285,'[1]Teams'!$A$1:$H$307,8,FALSE))</f>
        <v>Mark Brackenreg, Nicole Brackenreg</v>
      </c>
      <c r="E285" s="10">
        <v>282</v>
      </c>
      <c r="F285" s="11">
        <v>201</v>
      </c>
      <c r="G285" s="10">
        <v>320</v>
      </c>
      <c r="H285" s="10">
        <v>0</v>
      </c>
      <c r="I285" s="11">
        <v>320</v>
      </c>
      <c r="J285" s="10" t="s">
        <v>303</v>
      </c>
      <c r="K285" s="10"/>
      <c r="L285" s="11">
        <v>282</v>
      </c>
      <c r="M285" s="11"/>
      <c r="N285" s="11"/>
      <c r="O285" s="11"/>
      <c r="P285" s="11"/>
      <c r="Q285" s="11"/>
      <c r="R285" s="11">
        <v>10</v>
      </c>
      <c r="S285" s="11"/>
      <c r="T285" s="11"/>
      <c r="U285" s="11"/>
      <c r="V285" s="11"/>
      <c r="W285" s="11"/>
      <c r="X285" s="11"/>
      <c r="Y285" s="11"/>
      <c r="Z285" s="11"/>
    </row>
    <row r="286" spans="1:26" ht="12.75">
      <c r="A286" s="9">
        <f t="shared" si="4"/>
        <v>283</v>
      </c>
      <c r="B286" s="10" t="str">
        <f>TRIM(VLOOKUP($F286,'[1]Teams'!$A$1:$H$307,2,FALSE))</f>
        <v>Australia</v>
      </c>
      <c r="C286" s="10" t="str">
        <f>TRIM(VLOOKUP($F286,'[1]Teams'!$A$1:$H$307,4,FALSE))</f>
        <v>Fubar</v>
      </c>
      <c r="D286" s="10" t="str">
        <f>TRIM(VLOOKUP($F286,'[1]Teams'!$A$1:$H$307,8,FALSE))</f>
        <v>Adrian Brugger, Miriam Defraine</v>
      </c>
      <c r="E286" s="10">
        <v>283</v>
      </c>
      <c r="F286" s="11">
        <v>108</v>
      </c>
      <c r="G286" s="10">
        <v>310</v>
      </c>
      <c r="H286" s="10">
        <v>0</v>
      </c>
      <c r="I286" s="11">
        <v>310</v>
      </c>
      <c r="J286" s="10" t="s">
        <v>304</v>
      </c>
      <c r="K286" s="10"/>
      <c r="L286" s="11">
        <v>283</v>
      </c>
      <c r="M286" s="11"/>
      <c r="N286" s="11"/>
      <c r="O286" s="11">
        <v>91</v>
      </c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ht="12.75">
      <c r="A287" s="9">
        <f t="shared" si="4"/>
        <v>284</v>
      </c>
      <c r="B287" s="10" t="str">
        <f>TRIM(VLOOKUP($F287,'[1]Teams'!$A$1:$H$307,2,FALSE))</f>
        <v>Australia</v>
      </c>
      <c r="C287" s="10" t="str">
        <f>TRIM(VLOOKUP($F287,'[1]Teams'!$A$1:$H$307,4,FALSE))</f>
        <v>Night Owls</v>
      </c>
      <c r="D287" s="10" t="str">
        <f>TRIM(VLOOKUP($F287,'[1]Teams'!$A$1:$H$307,8,FALSE))</f>
        <v>Colleen Mock, Parissa Poulis</v>
      </c>
      <c r="E287" s="10">
        <v>284</v>
      </c>
      <c r="F287" s="11">
        <v>207</v>
      </c>
      <c r="G287" s="10">
        <v>310</v>
      </c>
      <c r="H287" s="10">
        <v>0</v>
      </c>
      <c r="I287" s="11">
        <v>310</v>
      </c>
      <c r="J287" s="10" t="s">
        <v>305</v>
      </c>
      <c r="K287" s="10"/>
      <c r="L287" s="11">
        <v>284</v>
      </c>
      <c r="M287" s="11"/>
      <c r="N287" s="11">
        <v>36</v>
      </c>
      <c r="O287" s="11"/>
      <c r="P287" s="11">
        <v>126</v>
      </c>
      <c r="Q287" s="11">
        <v>37</v>
      </c>
      <c r="R287" s="11"/>
      <c r="S287" s="11"/>
      <c r="T287" s="11"/>
      <c r="U287" s="11"/>
      <c r="V287" s="11">
        <v>13</v>
      </c>
      <c r="W287" s="11"/>
      <c r="X287" s="11"/>
      <c r="Y287" s="11">
        <v>4</v>
      </c>
      <c r="Z287" s="11"/>
    </row>
    <row r="288" spans="1:26" ht="12.75">
      <c r="A288" s="9">
        <f t="shared" si="4"/>
        <v>285</v>
      </c>
      <c r="B288" s="10" t="str">
        <f>TRIM(VLOOKUP($F288,'[1]Teams'!$A$1:$H$307,2,FALSE))</f>
        <v>Australia</v>
      </c>
      <c r="C288" s="10" t="str">
        <f>TRIM(VLOOKUP($F288,'[1]Teams'!$A$1:$H$307,4,FALSE))</f>
        <v>Almocox</v>
      </c>
      <c r="D288" s="10" t="str">
        <f>TRIM(VLOOKUP($F288,'[1]Teams'!$A$1:$H$307,8,FALSE))</f>
        <v>Alan Cox, Moreen Cox</v>
      </c>
      <c r="E288" s="10">
        <v>285</v>
      </c>
      <c r="F288" s="11">
        <v>186</v>
      </c>
      <c r="G288" s="10">
        <v>310</v>
      </c>
      <c r="H288" s="10">
        <v>0</v>
      </c>
      <c r="I288" s="11">
        <v>310</v>
      </c>
      <c r="J288" s="10" t="s">
        <v>306</v>
      </c>
      <c r="K288" s="10"/>
      <c r="L288" s="11">
        <v>285</v>
      </c>
      <c r="M288" s="11"/>
      <c r="N288" s="11"/>
      <c r="O288" s="11">
        <v>92</v>
      </c>
      <c r="P288" s="11">
        <v>127</v>
      </c>
      <c r="Q288" s="11">
        <v>38</v>
      </c>
      <c r="R288" s="11"/>
      <c r="S288" s="11"/>
      <c r="T288" s="11"/>
      <c r="U288" s="11"/>
      <c r="V288" s="11"/>
      <c r="W288" s="11">
        <v>48</v>
      </c>
      <c r="X288" s="11"/>
      <c r="Y288" s="11"/>
      <c r="Z288" s="11">
        <v>16</v>
      </c>
    </row>
    <row r="289" spans="1:26" ht="12.75">
      <c r="A289" s="9">
        <f t="shared" si="4"/>
        <v>286</v>
      </c>
      <c r="B289" s="10" t="str">
        <f>TRIM(VLOOKUP($F289,'[1]Teams'!$A$1:$H$307,2,FALSE))</f>
        <v>Australia</v>
      </c>
      <c r="C289" s="10" t="str">
        <f>TRIM(VLOOKUP($F289,'[1]Teams'!$A$1:$H$307,4,FALSE))</f>
        <v>Tim &amp; Lynn</v>
      </c>
      <c r="D289" s="10" t="str">
        <f>TRIM(VLOOKUP($F289,'[1]Teams'!$A$1:$H$307,8,FALSE))</f>
        <v>Tim Pulford, Lynn Pulford</v>
      </c>
      <c r="E289" s="10">
        <v>286</v>
      </c>
      <c r="F289" s="11">
        <v>216</v>
      </c>
      <c r="G289" s="10">
        <v>300</v>
      </c>
      <c r="H289" s="10">
        <v>0</v>
      </c>
      <c r="I289" s="11">
        <v>300</v>
      </c>
      <c r="J289" s="10" t="s">
        <v>307</v>
      </c>
      <c r="K289" s="10"/>
      <c r="L289" s="11">
        <v>286</v>
      </c>
      <c r="M289" s="11"/>
      <c r="N289" s="11"/>
      <c r="O289" s="11">
        <v>93</v>
      </c>
      <c r="P289" s="11">
        <v>128</v>
      </c>
      <c r="Q289" s="11">
        <v>39</v>
      </c>
      <c r="R289" s="11"/>
      <c r="S289" s="11"/>
      <c r="T289" s="11"/>
      <c r="U289" s="11"/>
      <c r="V289" s="11"/>
      <c r="W289" s="11">
        <v>49</v>
      </c>
      <c r="X289" s="11"/>
      <c r="Y289" s="11"/>
      <c r="Z289" s="11">
        <v>17</v>
      </c>
    </row>
    <row r="290" spans="1:26" ht="12.75">
      <c r="A290" s="9">
        <f t="shared" si="4"/>
        <v>287</v>
      </c>
      <c r="B290" s="10" t="str">
        <f>TRIM(VLOOKUP($F290,'[1]Teams'!$A$1:$H$307,2,FALSE))</f>
        <v>Australia</v>
      </c>
      <c r="C290" s="10" t="str">
        <f>TRIM(VLOOKUP($F290,'[1]Teams'!$A$1:$H$307,4,FALSE))</f>
        <v>BelKen</v>
      </c>
      <c r="D290" s="10" t="str">
        <f>TRIM(VLOOKUP($F290,'[1]Teams'!$A$1:$H$307,8,FALSE))</f>
        <v>Ken Allam, Belinda Coughlan</v>
      </c>
      <c r="E290" s="10">
        <v>287</v>
      </c>
      <c r="F290" s="11">
        <v>19</v>
      </c>
      <c r="G290" s="10">
        <v>280</v>
      </c>
      <c r="H290" s="10">
        <v>0</v>
      </c>
      <c r="I290" s="11">
        <v>280</v>
      </c>
      <c r="J290" s="10" t="s">
        <v>308</v>
      </c>
      <c r="K290" s="10"/>
      <c r="L290" s="11">
        <v>287</v>
      </c>
      <c r="M290" s="11"/>
      <c r="N290" s="11"/>
      <c r="O290" s="11">
        <v>94</v>
      </c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ht="25.5">
      <c r="A291" s="9">
        <f t="shared" si="4"/>
        <v>288</v>
      </c>
      <c r="B291" s="10" t="str">
        <f>TRIM(VLOOKUP($F291,'[1]Teams'!$A$1:$H$307,2,FALSE))</f>
        <v>Australia</v>
      </c>
      <c r="C291" s="10" t="str">
        <f>TRIM(VLOOKUP($F291,'[1]Teams'!$A$1:$H$307,4,FALSE))</f>
        <v>montgomery pam and robert</v>
      </c>
      <c r="D291" s="10" t="str">
        <f>TRIM(VLOOKUP($F291,'[1]Teams'!$A$1:$H$307,8,FALSE))</f>
        <v>Robert Montgomery, Pam Montgomery</v>
      </c>
      <c r="E291" s="10">
        <v>288</v>
      </c>
      <c r="F291" s="11">
        <v>10</v>
      </c>
      <c r="G291" s="10">
        <v>280</v>
      </c>
      <c r="H291" s="10">
        <v>0</v>
      </c>
      <c r="I291" s="11">
        <v>280</v>
      </c>
      <c r="J291" s="10" t="s">
        <v>309</v>
      </c>
      <c r="K291" s="10"/>
      <c r="L291" s="11">
        <v>288</v>
      </c>
      <c r="M291" s="11"/>
      <c r="N291" s="11"/>
      <c r="O291" s="11">
        <v>95</v>
      </c>
      <c r="P291" s="11">
        <v>129</v>
      </c>
      <c r="Q291" s="11">
        <v>40</v>
      </c>
      <c r="R291" s="11"/>
      <c r="S291" s="11"/>
      <c r="T291" s="11"/>
      <c r="U291" s="11"/>
      <c r="V291" s="11"/>
      <c r="W291" s="11">
        <v>50</v>
      </c>
      <c r="X291" s="11"/>
      <c r="Y291" s="11"/>
      <c r="Z291" s="11">
        <v>18</v>
      </c>
    </row>
    <row r="292" spans="1:26" ht="25.5">
      <c r="A292" s="9">
        <f t="shared" si="4"/>
        <v>289</v>
      </c>
      <c r="B292" s="10" t="str">
        <f>TRIM(VLOOKUP($F292,'[1]Teams'!$A$1:$H$307,2,FALSE))</f>
        <v>Australia</v>
      </c>
      <c r="C292" s="10" t="str">
        <f>TRIM(VLOOKUP($F292,'[1]Teams'!$A$1:$H$307,4,FALSE))</f>
        <v>Queensland Quolls</v>
      </c>
      <c r="D292" s="10" t="str">
        <f>TRIM(VLOOKUP($F292,'[1]Teams'!$A$1:$H$307,8,FALSE))</f>
        <v>Ann Guyatt, Stacy Nottle, Donna O'Connell</v>
      </c>
      <c r="E292" s="10">
        <v>289</v>
      </c>
      <c r="F292" s="11">
        <v>305</v>
      </c>
      <c r="G292" s="10">
        <v>270</v>
      </c>
      <c r="H292" s="10">
        <v>0</v>
      </c>
      <c r="I292" s="11">
        <v>270</v>
      </c>
      <c r="J292" s="10" t="s">
        <v>310</v>
      </c>
      <c r="K292" s="10"/>
      <c r="L292" s="11">
        <v>289</v>
      </c>
      <c r="M292" s="11"/>
      <c r="N292" s="11">
        <v>37</v>
      </c>
      <c r="O292" s="11"/>
      <c r="P292" s="11">
        <v>130</v>
      </c>
      <c r="Q292" s="11"/>
      <c r="R292" s="11"/>
      <c r="S292" s="11"/>
      <c r="T292" s="11"/>
      <c r="U292" s="11"/>
      <c r="V292" s="11">
        <v>14</v>
      </c>
      <c r="W292" s="11"/>
      <c r="X292" s="11"/>
      <c r="Y292" s="11"/>
      <c r="Z292" s="11"/>
    </row>
    <row r="293" spans="1:26" ht="25.5">
      <c r="A293" s="9">
        <f t="shared" si="4"/>
        <v>290</v>
      </c>
      <c r="B293" s="10" t="str">
        <f>TRIM(VLOOKUP($F293,'[1]Teams'!$A$1:$H$307,2,FALSE))</f>
        <v>Australia</v>
      </c>
      <c r="C293" s="10" t="str">
        <f>TRIM(VLOOKUP($F293,'[1]Teams'!$A$1:$H$307,4,FALSE))</f>
        <v>THE BOYS FROM BK</v>
      </c>
      <c r="D293" s="10" t="str">
        <f>TRIM(VLOOKUP($F293,'[1]Teams'!$A$1:$H$307,8,FALSE))</f>
        <v>Paul Coutts, Graeme Ford, Matt Ford</v>
      </c>
      <c r="E293" s="10">
        <v>290</v>
      </c>
      <c r="F293" s="11">
        <v>310</v>
      </c>
      <c r="G293" s="10">
        <v>260</v>
      </c>
      <c r="H293" s="10">
        <v>0</v>
      </c>
      <c r="I293" s="11">
        <v>260</v>
      </c>
      <c r="J293" s="10" t="s">
        <v>311</v>
      </c>
      <c r="K293" s="10"/>
      <c r="L293" s="11">
        <v>290</v>
      </c>
      <c r="M293" s="11">
        <v>136</v>
      </c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ht="12.75">
      <c r="A294" s="9">
        <f t="shared" si="4"/>
        <v>291</v>
      </c>
      <c r="B294" s="10" t="str">
        <f>TRIM(VLOOKUP($F294,'[1]Teams'!$A$1:$H$307,2,FALSE))</f>
        <v>Australia</v>
      </c>
      <c r="C294" s="10" t="str">
        <f>TRIM(VLOOKUP($F294,'[1]Teams'!$A$1:$H$307,4,FALSE))</f>
        <v>Roguegainers</v>
      </c>
      <c r="D294" s="10" t="str">
        <f>TRIM(VLOOKUP($F294,'[1]Teams'!$A$1:$H$307,8,FALSE))</f>
        <v>Alison Whitehead, Jeff Wilkinson</v>
      </c>
      <c r="E294" s="10">
        <v>291</v>
      </c>
      <c r="F294" s="11">
        <v>193</v>
      </c>
      <c r="G294" s="10">
        <v>250</v>
      </c>
      <c r="H294" s="10">
        <v>0</v>
      </c>
      <c r="I294" s="11">
        <v>250</v>
      </c>
      <c r="J294" s="10" t="s">
        <v>312</v>
      </c>
      <c r="K294" s="10"/>
      <c r="L294" s="11">
        <v>291</v>
      </c>
      <c r="M294" s="11"/>
      <c r="N294" s="11"/>
      <c r="O294" s="11">
        <v>96</v>
      </c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ht="25.5">
      <c r="A295" s="9">
        <f t="shared" si="4"/>
        <v>292</v>
      </c>
      <c r="B295" s="10" t="str">
        <f>TRIM(VLOOKUP($F295,'[1]Teams'!$A$1:$H$307,2,FALSE))</f>
        <v>Australia</v>
      </c>
      <c r="C295" s="10" t="str">
        <f>TRIM(VLOOKUP($F295,'[1]Teams'!$A$1:$H$307,4,FALSE))</f>
        <v>Wistful Wandering Walkers</v>
      </c>
      <c r="D295" s="10" t="str">
        <f>TRIM(VLOOKUP($F295,'[1]Teams'!$A$1:$H$307,8,FALSE))</f>
        <v>Sean Baker, Annabel Battersby, Prita Jobling</v>
      </c>
      <c r="E295" s="10">
        <v>292</v>
      </c>
      <c r="F295" s="11">
        <v>89</v>
      </c>
      <c r="G295" s="10">
        <v>250</v>
      </c>
      <c r="H295" s="10">
        <v>0</v>
      </c>
      <c r="I295" s="11">
        <v>250</v>
      </c>
      <c r="J295" s="10" t="s">
        <v>313</v>
      </c>
      <c r="K295" s="10"/>
      <c r="L295" s="11">
        <v>292</v>
      </c>
      <c r="M295" s="11"/>
      <c r="N295" s="11"/>
      <c r="O295" s="11">
        <v>97</v>
      </c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ht="12.75">
      <c r="A296" s="9">
        <f t="shared" si="4"/>
        <v>293</v>
      </c>
      <c r="B296" s="10" t="str">
        <f>TRIM(VLOOKUP($F296,'[1]Teams'!$A$1:$H$307,2,FALSE))</f>
        <v>Australia</v>
      </c>
      <c r="C296" s="10">
        <f>TRIM(VLOOKUP($F296,'[1]Teams'!$A$1:$H$307,4,FALSE))</f>
      </c>
      <c r="D296" s="10" t="str">
        <f>TRIM(VLOOKUP($F296,'[1]Teams'!$A$1:$H$307,8,FALSE))</f>
        <v>Peter Grover, Denise Pike</v>
      </c>
      <c r="E296" s="10">
        <v>293</v>
      </c>
      <c r="F296" s="11">
        <v>62</v>
      </c>
      <c r="G296" s="10">
        <v>240</v>
      </c>
      <c r="H296" s="10">
        <v>0</v>
      </c>
      <c r="I296" s="11">
        <v>240</v>
      </c>
      <c r="J296" s="10" t="s">
        <v>314</v>
      </c>
      <c r="K296" s="10"/>
      <c r="L296" s="11">
        <v>293</v>
      </c>
      <c r="M296" s="11"/>
      <c r="N296" s="11"/>
      <c r="O296" s="11">
        <v>98</v>
      </c>
      <c r="P296" s="11">
        <v>131</v>
      </c>
      <c r="Q296" s="11"/>
      <c r="R296" s="11"/>
      <c r="S296" s="11"/>
      <c r="T296" s="11"/>
      <c r="U296" s="11"/>
      <c r="V296" s="11"/>
      <c r="W296" s="11">
        <v>51</v>
      </c>
      <c r="X296" s="11"/>
      <c r="Y296" s="11"/>
      <c r="Z296" s="11"/>
    </row>
    <row r="297" spans="1:26" ht="12.75">
      <c r="A297" s="9">
        <f t="shared" si="4"/>
        <v>294</v>
      </c>
      <c r="B297" s="10" t="str">
        <f>TRIM(VLOOKUP($F297,'[1]Teams'!$A$1:$H$307,2,FALSE))</f>
        <v>Australia</v>
      </c>
      <c r="C297" s="10" t="str">
        <f>TRIM(VLOOKUP($F297,'[1]Teams'!$A$1:$H$307,4,FALSE))</f>
        <v>Travelling Salesmen</v>
      </c>
      <c r="D297" s="10" t="str">
        <f>TRIM(VLOOKUP($F297,'[1]Teams'!$A$1:$H$307,8,FALSE))</f>
        <v>Melinda Buchanan, Daniel Horsley</v>
      </c>
      <c r="E297" s="10">
        <v>294</v>
      </c>
      <c r="F297" s="11">
        <v>257</v>
      </c>
      <c r="G297" s="10">
        <v>240</v>
      </c>
      <c r="H297" s="10">
        <v>0</v>
      </c>
      <c r="I297" s="11">
        <v>240</v>
      </c>
      <c r="J297" s="10" t="s">
        <v>315</v>
      </c>
      <c r="K297" s="10"/>
      <c r="L297" s="11">
        <v>294</v>
      </c>
      <c r="M297" s="11"/>
      <c r="N297" s="11"/>
      <c r="O297" s="11">
        <v>99</v>
      </c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ht="25.5">
      <c r="A298" s="9">
        <f t="shared" si="4"/>
        <v>295</v>
      </c>
      <c r="B298" s="10" t="str">
        <f>TRIM(VLOOKUP($F298,'[1]Teams'!$A$1:$H$307,2,FALSE))</f>
        <v>Australia</v>
      </c>
      <c r="C298" s="10" t="str">
        <f>TRIM(VLOOKUP($F298,'[1]Teams'!$A$1:$H$307,4,FALSE))</f>
        <v>Chris &amp; Catherine Creely</v>
      </c>
      <c r="D298" s="10" t="str">
        <f>TRIM(VLOOKUP($F298,'[1]Teams'!$A$1:$H$307,8,FALSE))</f>
        <v>Catherine Creely, Chris Creely</v>
      </c>
      <c r="E298" s="10">
        <v>295</v>
      </c>
      <c r="F298" s="11">
        <v>163</v>
      </c>
      <c r="G298" s="10">
        <v>230</v>
      </c>
      <c r="H298" s="10">
        <v>0</v>
      </c>
      <c r="I298" s="11">
        <v>230</v>
      </c>
      <c r="J298" s="10" t="s">
        <v>316</v>
      </c>
      <c r="K298" s="10"/>
      <c r="L298" s="11">
        <v>295</v>
      </c>
      <c r="M298" s="11"/>
      <c r="N298" s="11"/>
      <c r="O298" s="11">
        <v>100</v>
      </c>
      <c r="P298" s="11">
        <v>132</v>
      </c>
      <c r="Q298" s="11"/>
      <c r="R298" s="11"/>
      <c r="S298" s="11"/>
      <c r="T298" s="11"/>
      <c r="U298" s="11"/>
      <c r="V298" s="11"/>
      <c r="W298" s="11">
        <v>52</v>
      </c>
      <c r="X298" s="11"/>
      <c r="Y298" s="11"/>
      <c r="Z298" s="11"/>
    </row>
    <row r="299" spans="1:26" ht="12.75">
      <c r="A299" s="9">
        <f t="shared" si="4"/>
        <v>296</v>
      </c>
      <c r="B299" s="10" t="str">
        <f>TRIM(VLOOKUP($F299,'[1]Teams'!$A$1:$H$307,2,FALSE))</f>
        <v>Australia</v>
      </c>
      <c r="C299" s="10">
        <f>TRIM(VLOOKUP($F299,'[1]Teams'!$A$1:$H$307,4,FALSE))</f>
      </c>
      <c r="D299" s="10" t="str">
        <f>TRIM(VLOOKUP($F299,'[1]Teams'!$A$1:$H$307,8,FALSE))</f>
        <v>Carmel Cox, Peter Cox</v>
      </c>
      <c r="E299" s="10">
        <v>296</v>
      </c>
      <c r="F299" s="11">
        <v>159</v>
      </c>
      <c r="G299" s="10">
        <v>230</v>
      </c>
      <c r="H299" s="10">
        <v>0</v>
      </c>
      <c r="I299" s="11">
        <v>230</v>
      </c>
      <c r="J299" s="10" t="s">
        <v>317</v>
      </c>
      <c r="K299" s="10"/>
      <c r="L299" s="11">
        <v>296</v>
      </c>
      <c r="M299" s="11"/>
      <c r="N299" s="11"/>
      <c r="O299" s="11">
        <v>101</v>
      </c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ht="12.75">
      <c r="A300" s="9">
        <f t="shared" si="4"/>
        <v>297</v>
      </c>
      <c r="B300" s="10" t="str">
        <f>TRIM(VLOOKUP($F300,'[1]Teams'!$A$1:$H$307,2,FALSE))</f>
        <v>Australia</v>
      </c>
      <c r="C300" s="10" t="str">
        <f>TRIM(VLOOKUP($F300,'[1]Teams'!$A$1:$H$307,4,FALSE))</f>
        <v>Flying Smoopy</v>
      </c>
      <c r="D300" s="10" t="str">
        <f>TRIM(VLOOKUP($F300,'[1]Teams'!$A$1:$H$307,8,FALSE))</f>
        <v>Anna Moore, Russell Moore</v>
      </c>
      <c r="E300" s="10">
        <v>297</v>
      </c>
      <c r="F300" s="11">
        <v>63</v>
      </c>
      <c r="G300" s="10">
        <v>190</v>
      </c>
      <c r="H300" s="10">
        <v>0</v>
      </c>
      <c r="I300" s="11">
        <v>190</v>
      </c>
      <c r="J300" s="10" t="s">
        <v>318</v>
      </c>
      <c r="K300" s="10"/>
      <c r="L300" s="11">
        <v>297</v>
      </c>
      <c r="M300" s="11"/>
      <c r="N300" s="11"/>
      <c r="O300" s="11">
        <v>102</v>
      </c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ht="12.75">
      <c r="A301" s="9">
        <f t="shared" si="4"/>
        <v>298</v>
      </c>
      <c r="B301" s="10" t="str">
        <f>TRIM(VLOOKUP($F301,'[1]Teams'!$A$1:$H$307,2,FALSE))</f>
        <v>Australia</v>
      </c>
      <c r="C301" s="10" t="str">
        <f>TRIM(VLOOKUP($F301,'[1]Teams'!$A$1:$H$307,4,FALSE))</f>
        <v>Nothofagus</v>
      </c>
      <c r="D301" s="10" t="str">
        <f>TRIM(VLOOKUP($F301,'[1]Teams'!$A$1:$H$307,8,FALSE))</f>
        <v>Russell Creed, Rob Rapkins</v>
      </c>
      <c r="E301" s="10">
        <v>298</v>
      </c>
      <c r="F301" s="11">
        <v>95</v>
      </c>
      <c r="G301" s="10">
        <v>180</v>
      </c>
      <c r="H301" s="10">
        <v>0</v>
      </c>
      <c r="I301" s="11">
        <v>180</v>
      </c>
      <c r="J301" s="10" t="s">
        <v>319</v>
      </c>
      <c r="K301" s="10"/>
      <c r="L301" s="11">
        <v>298</v>
      </c>
      <c r="M301" s="11">
        <v>137</v>
      </c>
      <c r="N301" s="11"/>
      <c r="O301" s="11"/>
      <c r="P301" s="11">
        <v>133</v>
      </c>
      <c r="Q301" s="11">
        <v>41</v>
      </c>
      <c r="R301" s="11"/>
      <c r="S301" s="11"/>
      <c r="T301" s="11"/>
      <c r="U301" s="11">
        <v>67</v>
      </c>
      <c r="V301" s="11"/>
      <c r="W301" s="11"/>
      <c r="X301" s="11">
        <v>19</v>
      </c>
      <c r="Y301" s="11"/>
      <c r="Z301" s="11"/>
    </row>
    <row r="302" spans="1:26" ht="25.5">
      <c r="A302" s="9">
        <f t="shared" si="4"/>
        <v>299</v>
      </c>
      <c r="B302" s="10" t="str">
        <f>TRIM(VLOOKUP($F302,'[1]Teams'!$A$1:$H$307,2,FALSE))</f>
        <v>Australia</v>
      </c>
      <c r="C302" s="10" t="str">
        <f>TRIM(VLOOKUP($F302,'[1]Teams'!$A$1:$H$307,4,FALSE))</f>
        <v>Big Del and me</v>
      </c>
      <c r="D302" s="10" t="str">
        <f>TRIM(VLOOKUP($F302,'[1]Teams'!$A$1:$H$307,8,FALSE))</f>
        <v>Sarah Eddowes, Adelaide Lee-Warner</v>
      </c>
      <c r="E302" s="10">
        <v>299</v>
      </c>
      <c r="F302" s="11">
        <v>122</v>
      </c>
      <c r="G302" s="10">
        <v>160</v>
      </c>
      <c r="H302" s="10">
        <v>0</v>
      </c>
      <c r="I302" s="11">
        <v>160</v>
      </c>
      <c r="J302" s="10" t="s">
        <v>320</v>
      </c>
      <c r="K302" s="10"/>
      <c r="L302" s="11">
        <v>299</v>
      </c>
      <c r="M302" s="11"/>
      <c r="N302" s="11"/>
      <c r="O302" s="11"/>
      <c r="P302" s="11"/>
      <c r="Q302" s="11"/>
      <c r="R302" s="11"/>
      <c r="S302" s="11">
        <v>10</v>
      </c>
      <c r="T302" s="11"/>
      <c r="U302" s="11"/>
      <c r="V302" s="11"/>
      <c r="W302" s="11"/>
      <c r="X302" s="11"/>
      <c r="Y302" s="11"/>
      <c r="Z302" s="11"/>
    </row>
    <row r="303" spans="1:26" ht="12.75">
      <c r="A303" s="9">
        <f t="shared" si="4"/>
        <v>300</v>
      </c>
      <c r="B303" s="10" t="str">
        <f>TRIM(VLOOKUP($F303,'[1]Teams'!$A$1:$H$307,2,FALSE))</f>
        <v>USA</v>
      </c>
      <c r="C303" s="10" t="str">
        <f>TRIM(VLOOKUP($F303,'[1]Teams'!$A$1:$H$307,4,FALSE))</f>
        <v>Sasqwatchers</v>
      </c>
      <c r="D303" s="10" t="str">
        <f>TRIM(VLOOKUP($F303,'[1]Teams'!$A$1:$H$307,8,FALSE))</f>
        <v>Ken Lew, Bob Reddick, Pat Reddick</v>
      </c>
      <c r="E303" s="10">
        <v>300</v>
      </c>
      <c r="F303" s="11">
        <v>285</v>
      </c>
      <c r="G303" s="10">
        <v>140</v>
      </c>
      <c r="H303" s="10">
        <v>0</v>
      </c>
      <c r="I303" s="11">
        <v>140</v>
      </c>
      <c r="J303" s="10" t="s">
        <v>321</v>
      </c>
      <c r="K303" s="10"/>
      <c r="L303" s="11">
        <v>300</v>
      </c>
      <c r="M303" s="11"/>
      <c r="N303" s="11"/>
      <c r="O303" s="11">
        <v>103</v>
      </c>
      <c r="P303" s="11">
        <v>134</v>
      </c>
      <c r="Q303" s="11">
        <v>42</v>
      </c>
      <c r="R303" s="11"/>
      <c r="S303" s="11"/>
      <c r="T303" s="11"/>
      <c r="U303" s="11"/>
      <c r="V303" s="11"/>
      <c r="W303" s="11">
        <v>53</v>
      </c>
      <c r="X303" s="11"/>
      <c r="Y303" s="11"/>
      <c r="Z303" s="11">
        <v>19</v>
      </c>
    </row>
    <row r="304" spans="1:26" ht="12.75">
      <c r="A304" s="9">
        <f t="shared" si="4"/>
        <v>301</v>
      </c>
      <c r="B304" s="10" t="str">
        <f>TRIM(VLOOKUP($F304,'[1]Teams'!$A$1:$H$307,2,FALSE))</f>
        <v>Australia</v>
      </c>
      <c r="C304" s="10" t="str">
        <f>TRIM(VLOOKUP($F304,'[1]Teams'!$A$1:$H$307,4,FALSE))</f>
        <v>Betsy &amp; Guy</v>
      </c>
      <c r="D304" s="10" t="str">
        <f>TRIM(VLOOKUP($F304,'[1]Teams'!$A$1:$H$307,8,FALSE))</f>
        <v>Betsy Goodwin, Guy Pilens</v>
      </c>
      <c r="E304" s="10">
        <v>301</v>
      </c>
      <c r="F304" s="11">
        <v>52</v>
      </c>
      <c r="G304" s="10">
        <v>80</v>
      </c>
      <c r="H304" s="10">
        <v>0</v>
      </c>
      <c r="I304" s="11">
        <v>80</v>
      </c>
      <c r="J304" s="10" t="s">
        <v>322</v>
      </c>
      <c r="K304" s="10"/>
      <c r="L304" s="11">
        <v>301</v>
      </c>
      <c r="M304" s="11"/>
      <c r="N304" s="11"/>
      <c r="O304" s="11">
        <v>104</v>
      </c>
      <c r="P304" s="11">
        <v>135</v>
      </c>
      <c r="Q304" s="11"/>
      <c r="R304" s="11"/>
      <c r="S304" s="11"/>
      <c r="T304" s="11"/>
      <c r="U304" s="11"/>
      <c r="V304" s="11"/>
      <c r="W304" s="11">
        <v>54</v>
      </c>
      <c r="X304" s="11"/>
      <c r="Y304" s="11"/>
      <c r="Z304" s="11"/>
    </row>
    <row r="305" spans="1:26" ht="12.75">
      <c r="A305" s="9">
        <f t="shared" si="4"/>
        <v>302</v>
      </c>
      <c r="B305" s="10" t="str">
        <f>TRIM(VLOOKUP($F305,'[1]Teams'!$A$1:$H$307,2,FALSE))</f>
        <v>Australia</v>
      </c>
      <c r="C305" s="10" t="str">
        <f>TRIM(VLOOKUP($F305,'[1]Teams'!$A$1:$H$307,4,FALSE))</f>
        <v>Team Shoalhaven</v>
      </c>
      <c r="D305" s="10" t="str">
        <f>TRIM(VLOOKUP($F305,'[1]Teams'!$A$1:$H$307,8,FALSE))</f>
        <v>Susan Dun, Bronwyn Wood</v>
      </c>
      <c r="E305" s="10">
        <v>302</v>
      </c>
      <c r="F305" s="11">
        <v>29</v>
      </c>
      <c r="G305" s="10">
        <v>50</v>
      </c>
      <c r="H305" s="10">
        <v>0</v>
      </c>
      <c r="I305" s="11">
        <v>50</v>
      </c>
      <c r="J305" s="10" t="s">
        <v>323</v>
      </c>
      <c r="K305" s="10"/>
      <c r="L305" s="11">
        <v>302</v>
      </c>
      <c r="M305" s="11"/>
      <c r="N305" s="11">
        <v>38</v>
      </c>
      <c r="O305" s="11"/>
      <c r="P305" s="11">
        <v>136</v>
      </c>
      <c r="Q305" s="11"/>
      <c r="R305" s="11"/>
      <c r="S305" s="11"/>
      <c r="T305" s="11"/>
      <c r="U305" s="11"/>
      <c r="V305" s="11">
        <v>15</v>
      </c>
      <c r="W305" s="11"/>
      <c r="X305" s="11"/>
      <c r="Y305" s="11"/>
      <c r="Z305" s="11"/>
    </row>
    <row r="306" spans="1:26" ht="25.5">
      <c r="A306" s="9">
        <f t="shared" si="4"/>
        <v>303</v>
      </c>
      <c r="B306" s="10" t="str">
        <f>TRIM(VLOOKUP($F306,'[1]Teams'!$A$1:$H$307,2,FALSE))</f>
        <v>Australia</v>
      </c>
      <c r="C306" s="10" t="str">
        <f>TRIM(VLOOKUP($F306,'[1]Teams'!$A$1:$H$307,4,FALSE))</f>
        <v>Gregor Wilson &amp; Peter Merrotsy</v>
      </c>
      <c r="D306" s="10" t="str">
        <f>TRIM(VLOOKUP($F306,'[1]Teams'!$A$1:$H$307,8,FALSE))</f>
        <v>Peter Merrotsy, Gregor Wilson</v>
      </c>
      <c r="E306" s="10">
        <v>303</v>
      </c>
      <c r="F306" s="11">
        <v>151</v>
      </c>
      <c r="G306" s="10">
        <v>550</v>
      </c>
      <c r="H306" s="10">
        <v>-550</v>
      </c>
      <c r="I306" s="11">
        <v>0</v>
      </c>
      <c r="J306" s="10" t="s">
        <v>324</v>
      </c>
      <c r="K306" s="10"/>
      <c r="L306" s="11">
        <v>303</v>
      </c>
      <c r="M306" s="11">
        <v>138</v>
      </c>
      <c r="N306" s="11"/>
      <c r="O306" s="11"/>
      <c r="P306" s="11">
        <v>137</v>
      </c>
      <c r="Q306" s="11"/>
      <c r="R306" s="11"/>
      <c r="S306" s="11"/>
      <c r="T306" s="11"/>
      <c r="U306" s="11">
        <v>68</v>
      </c>
      <c r="V306" s="11"/>
      <c r="W306" s="11"/>
      <c r="X306" s="11"/>
      <c r="Y306" s="11"/>
      <c r="Z306" s="11"/>
    </row>
    <row r="307" spans="1:26" ht="12.75">
      <c r="A307" s="9">
        <f t="shared" si="4"/>
        <v>304</v>
      </c>
      <c r="B307" s="10" t="str">
        <f>TRIM(VLOOKUP($F307,'[1]Teams'!$A$1:$H$307,2,FALSE))</f>
        <v>Estonia</v>
      </c>
      <c r="C307" s="10" t="str">
        <f>TRIM(VLOOKUP($F307,'[1]Teams'!$A$1:$H$307,4,FALSE))</f>
        <v>ERDE FA</v>
      </c>
      <c r="D307" s="10" t="str">
        <f>TRIM(VLOOKUP($F307,'[1]Teams'!$A$1:$H$307,8,FALSE))</f>
        <v>Reigo Lehtla, Ove Uhtlik</v>
      </c>
      <c r="E307" s="10">
        <v>304</v>
      </c>
      <c r="F307" s="11">
        <v>9</v>
      </c>
      <c r="G307" s="10">
        <v>410</v>
      </c>
      <c r="H307" s="10">
        <v>-410</v>
      </c>
      <c r="I307" s="11">
        <v>0</v>
      </c>
      <c r="J307" s="10" t="s">
        <v>325</v>
      </c>
      <c r="K307" s="10"/>
      <c r="L307" s="11">
        <v>304</v>
      </c>
      <c r="M307" s="11">
        <v>139</v>
      </c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ht="12.75">
      <c r="A308" s="9">
        <f t="shared" si="4"/>
        <v>305</v>
      </c>
      <c r="B308" s="10" t="str">
        <f>TRIM(VLOOKUP($F308,'[1]Teams'!$A$1:$H$307,2,FALSE))</f>
        <v>Australia</v>
      </c>
      <c r="C308" s="10" t="str">
        <f>TRIM(VLOOKUP($F308,'[1]Teams'!$A$1:$H$307,4,FALSE))</f>
        <v>Clueless</v>
      </c>
      <c r="D308" s="10" t="str">
        <f>TRIM(VLOOKUP($F308,'[1]Teams'!$A$1:$H$307,8,FALSE))</f>
        <v>Stephen Barker, Andrew Caldwell</v>
      </c>
      <c r="E308" s="10">
        <v>305</v>
      </c>
      <c r="F308" s="11">
        <v>214</v>
      </c>
      <c r="G308" s="10">
        <v>600</v>
      </c>
      <c r="H308" s="10">
        <v>-600</v>
      </c>
      <c r="I308" s="11">
        <v>0</v>
      </c>
      <c r="J308" s="10" t="s">
        <v>326</v>
      </c>
      <c r="K308" s="10"/>
      <c r="L308" s="11">
        <v>305</v>
      </c>
      <c r="M308" s="11"/>
      <c r="N308" s="11"/>
      <c r="O308" s="11"/>
      <c r="P308" s="11"/>
      <c r="Q308" s="11"/>
      <c r="R308" s="11"/>
      <c r="S308" s="11">
        <v>11</v>
      </c>
      <c r="T308" s="11"/>
      <c r="U308" s="11"/>
      <c r="V308" s="11"/>
      <c r="W308" s="11"/>
      <c r="X308" s="11"/>
      <c r="Y308" s="11"/>
      <c r="Z308" s="11"/>
    </row>
    <row r="309" spans="1:26" ht="12.75">
      <c r="A309" s="9">
        <f t="shared" si="4"/>
        <v>306</v>
      </c>
      <c r="B309" s="10" t="str">
        <f>TRIM(VLOOKUP($F309,'[1]Teams'!$A$1:$H$307,2,FALSE))</f>
        <v>Australia</v>
      </c>
      <c r="C309" s="10">
        <f>TRIM(VLOOKUP($F309,'[1]Teams'!$A$1:$H$307,4,FALSE))</f>
      </c>
      <c r="D309" s="10" t="str">
        <f>TRIM(VLOOKUP($F309,'[1]Teams'!$A$1:$H$307,8,FALSE))</f>
        <v>Nick Crase, Peter Dalwood</v>
      </c>
      <c r="E309" s="10">
        <v>306</v>
      </c>
      <c r="F309" s="11">
        <v>199</v>
      </c>
      <c r="G309" s="10">
        <v>1050</v>
      </c>
      <c r="H309" s="10">
        <v>-1050</v>
      </c>
      <c r="I309" s="11">
        <v>0</v>
      </c>
      <c r="J309" s="10" t="s">
        <v>327</v>
      </c>
      <c r="K309" s="10"/>
      <c r="L309" s="11">
        <v>306</v>
      </c>
      <c r="M309" s="11">
        <v>140</v>
      </c>
      <c r="N309" s="11"/>
      <c r="O309" s="11"/>
      <c r="P309" s="11">
        <v>138</v>
      </c>
      <c r="Q309" s="11">
        <v>43</v>
      </c>
      <c r="R309" s="11"/>
      <c r="S309" s="11"/>
      <c r="T309" s="11"/>
      <c r="U309" s="11">
        <v>69</v>
      </c>
      <c r="V309" s="11"/>
      <c r="W309" s="11"/>
      <c r="X309" s="11">
        <v>20</v>
      </c>
      <c r="Y309" s="11"/>
      <c r="Z309" s="11"/>
    </row>
    <row r="310" spans="1:26" ht="12.75">
      <c r="A310" s="9"/>
      <c r="B310" s="10"/>
      <c r="C310" s="10"/>
      <c r="D310" s="10"/>
      <c r="E310" s="10"/>
      <c r="F310" s="11"/>
      <c r="G310" s="10"/>
      <c r="H310" s="10"/>
      <c r="I310" s="11"/>
      <c r="J310" s="10"/>
      <c r="K310" s="10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ht="12.75">
      <c r="A311" s="9"/>
      <c r="B311" s="10"/>
      <c r="C311" s="10"/>
      <c r="D311" s="10"/>
      <c r="E311" s="10"/>
      <c r="F311" s="11"/>
      <c r="G311" s="10"/>
      <c r="H311" s="10"/>
      <c r="I311" s="11"/>
      <c r="J311" s="10"/>
      <c r="K311" s="10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ht="12.75">
      <c r="A312" s="9"/>
      <c r="B312" s="10"/>
      <c r="C312" s="10"/>
      <c r="D312" s="10"/>
      <c r="E312" s="10"/>
      <c r="F312" s="11"/>
      <c r="G312" s="10"/>
      <c r="H312" s="10"/>
      <c r="I312" s="11"/>
      <c r="J312" s="10"/>
      <c r="K312" s="10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ht="12.75">
      <c r="A313" s="9"/>
      <c r="B313" s="10"/>
      <c r="C313" s="10"/>
      <c r="D313" s="10"/>
      <c r="E313" s="10"/>
      <c r="F313" s="11"/>
      <c r="G313" s="10"/>
      <c r="H313" s="10"/>
      <c r="I313" s="11"/>
      <c r="J313" s="10"/>
      <c r="K313" s="10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ht="12.75">
      <c r="A314" s="9"/>
      <c r="B314" s="10"/>
      <c r="C314" s="10"/>
      <c r="D314" s="10"/>
      <c r="E314" s="10"/>
      <c r="F314" s="11"/>
      <c r="G314" s="10"/>
      <c r="H314" s="10"/>
      <c r="I314" s="11"/>
      <c r="J314" s="10"/>
      <c r="K314" s="10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ht="12.75">
      <c r="A315" s="9"/>
      <c r="B315" s="10"/>
      <c r="C315" s="10"/>
      <c r="D315" s="10"/>
      <c r="E315" s="10"/>
      <c r="F315" s="11"/>
      <c r="G315" s="10"/>
      <c r="H315" s="10"/>
      <c r="I315" s="11"/>
      <c r="J315" s="10"/>
      <c r="K315" s="10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ht="12.75">
      <c r="A316" s="9"/>
      <c r="B316" s="10"/>
      <c r="C316" s="10"/>
      <c r="D316" s="10"/>
      <c r="E316" s="10"/>
      <c r="F316" s="11"/>
      <c r="G316" s="10"/>
      <c r="H316" s="10"/>
      <c r="I316" s="11"/>
      <c r="J316" s="10"/>
      <c r="K316" s="10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ht="12.75">
      <c r="A317" s="9"/>
      <c r="B317" s="10"/>
      <c r="C317" s="10"/>
      <c r="D317" s="10"/>
      <c r="E317" s="10"/>
      <c r="F317" s="11"/>
      <c r="G317" s="10"/>
      <c r="H317" s="10"/>
      <c r="I317" s="11"/>
      <c r="J317" s="10"/>
      <c r="K317" s="10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ht="12.75">
      <c r="A318" s="9"/>
      <c r="B318" s="10"/>
      <c r="C318" s="10"/>
      <c r="D318" s="10"/>
      <c r="E318" s="10"/>
      <c r="F318" s="11"/>
      <c r="G318" s="10"/>
      <c r="H318" s="10"/>
      <c r="I318" s="11"/>
      <c r="J318" s="10"/>
      <c r="K318" s="10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ht="12.75">
      <c r="A319" s="9"/>
      <c r="B319" s="10"/>
      <c r="C319" s="10"/>
      <c r="D319" s="10"/>
      <c r="E319" s="10"/>
      <c r="F319" s="11"/>
      <c r="G319" s="10"/>
      <c r="H319" s="10"/>
      <c r="I319" s="11"/>
      <c r="J319" s="10"/>
      <c r="K319" s="10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ht="12.75">
      <c r="A320" s="9"/>
      <c r="B320" s="10"/>
      <c r="C320" s="10"/>
      <c r="D320" s="10"/>
      <c r="E320" s="10"/>
      <c r="F320" s="11"/>
      <c r="G320" s="10"/>
      <c r="H320" s="10"/>
      <c r="I320" s="11"/>
      <c r="J320" s="10"/>
      <c r="K320" s="10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ht="12.75">
      <c r="A321" s="9"/>
      <c r="B321" s="10"/>
      <c r="C321" s="10"/>
      <c r="D321" s="10"/>
      <c r="E321" s="10"/>
      <c r="F321" s="11"/>
      <c r="G321" s="10"/>
      <c r="H321" s="10"/>
      <c r="I321" s="11"/>
      <c r="J321" s="10"/>
      <c r="K321" s="10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ht="12.75">
      <c r="A322" s="9"/>
      <c r="B322" s="10"/>
      <c r="C322" s="10"/>
      <c r="D322" s="10"/>
      <c r="E322" s="10"/>
      <c r="F322" s="11"/>
      <c r="G322" s="10"/>
      <c r="H322" s="10"/>
      <c r="I322" s="11"/>
      <c r="J322" s="10"/>
      <c r="K322" s="10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ht="12.75">
      <c r="A323" s="9"/>
      <c r="B323" s="10"/>
      <c r="C323" s="10"/>
      <c r="D323" s="10"/>
      <c r="E323" s="10"/>
      <c r="F323" s="11"/>
      <c r="G323" s="10"/>
      <c r="H323" s="10"/>
      <c r="I323" s="11"/>
      <c r="J323" s="10"/>
      <c r="K323" s="10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ht="12.75">
      <c r="A324" s="9"/>
      <c r="B324" s="10"/>
      <c r="C324" s="10"/>
      <c r="D324" s="10"/>
      <c r="E324" s="10"/>
      <c r="F324" s="11"/>
      <c r="G324" s="10"/>
      <c r="H324" s="10"/>
      <c r="I324" s="11"/>
      <c r="J324" s="10"/>
      <c r="K324" s="10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ht="12.75">
      <c r="A325" s="9"/>
      <c r="B325" s="10"/>
      <c r="C325" s="10"/>
      <c r="D325" s="10"/>
      <c r="E325" s="10"/>
      <c r="F325" s="11"/>
      <c r="G325" s="10"/>
      <c r="H325" s="10"/>
      <c r="I325" s="11"/>
      <c r="J325" s="10"/>
      <c r="K325" s="10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ht="12.75">
      <c r="A326" s="9"/>
      <c r="B326" s="10"/>
      <c r="C326" s="10"/>
      <c r="D326" s="10"/>
      <c r="E326" s="10"/>
      <c r="F326" s="11"/>
      <c r="G326" s="10"/>
      <c r="H326" s="10"/>
      <c r="I326" s="11"/>
      <c r="J326" s="10"/>
      <c r="K326" s="10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ht="12.75">
      <c r="A327" s="9"/>
      <c r="B327" s="10"/>
      <c r="C327" s="10"/>
      <c r="D327" s="10"/>
      <c r="E327" s="10"/>
      <c r="F327" s="11"/>
      <c r="G327" s="10"/>
      <c r="H327" s="10"/>
      <c r="I327" s="11"/>
      <c r="J327" s="10"/>
      <c r="K327" s="10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ht="12.75">
      <c r="A328" s="9"/>
      <c r="B328" s="10"/>
      <c r="C328" s="10"/>
      <c r="D328" s="10"/>
      <c r="E328" s="10"/>
      <c r="F328" s="11"/>
      <c r="G328" s="10"/>
      <c r="H328" s="10"/>
      <c r="I328" s="11"/>
      <c r="J328" s="10"/>
      <c r="K328" s="10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ht="12.75">
      <c r="A329" s="9"/>
      <c r="B329" s="10"/>
      <c r="C329" s="10"/>
      <c r="D329" s="10"/>
      <c r="E329" s="10"/>
      <c r="F329" s="11"/>
      <c r="G329" s="10"/>
      <c r="H329" s="10"/>
      <c r="I329" s="11"/>
      <c r="J329" s="10"/>
      <c r="K329" s="10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ht="12.75">
      <c r="A330" s="9"/>
      <c r="B330" s="10"/>
      <c r="C330" s="10"/>
      <c r="D330" s="10"/>
      <c r="E330" s="10"/>
      <c r="F330" s="11"/>
      <c r="G330" s="10"/>
      <c r="H330" s="10"/>
      <c r="I330" s="11"/>
      <c r="J330" s="10"/>
      <c r="K330" s="10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ht="12.75">
      <c r="A331" s="9"/>
      <c r="B331" s="10"/>
      <c r="C331" s="10"/>
      <c r="D331" s="10"/>
      <c r="E331" s="10"/>
      <c r="F331" s="11"/>
      <c r="G331" s="10"/>
      <c r="H331" s="10"/>
      <c r="I331" s="11"/>
      <c r="J331" s="10"/>
      <c r="K331" s="10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ht="12.75">
      <c r="A332" s="9"/>
      <c r="B332" s="10"/>
      <c r="C332" s="10"/>
      <c r="D332" s="10"/>
      <c r="E332" s="10"/>
      <c r="F332" s="11"/>
      <c r="G332" s="10"/>
      <c r="H332" s="10"/>
      <c r="I332" s="11"/>
      <c r="J332" s="10"/>
      <c r="K332" s="10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ht="12.75">
      <c r="A333" s="9"/>
      <c r="B333" s="10"/>
      <c r="C333" s="10"/>
      <c r="D333" s="10"/>
      <c r="E333" s="10"/>
      <c r="F333" s="11"/>
      <c r="G333" s="10"/>
      <c r="H333" s="10"/>
      <c r="I333" s="11"/>
      <c r="J333" s="10"/>
      <c r="K333" s="10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ht="12.75">
      <c r="A334" s="9"/>
      <c r="B334" s="10"/>
      <c r="C334" s="10"/>
      <c r="D334" s="10"/>
      <c r="E334" s="10"/>
      <c r="F334" s="11"/>
      <c r="G334" s="10"/>
      <c r="H334" s="10"/>
      <c r="I334" s="11"/>
      <c r="J334" s="10"/>
      <c r="K334" s="10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ht="12.75">
      <c r="A335" s="9"/>
      <c r="B335" s="10"/>
      <c r="C335" s="10"/>
      <c r="D335" s="10"/>
      <c r="E335" s="10"/>
      <c r="F335" s="11"/>
      <c r="G335" s="10"/>
      <c r="H335" s="10"/>
      <c r="I335" s="11"/>
      <c r="J335" s="10"/>
      <c r="K335" s="10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ht="12.75">
      <c r="A336" s="9"/>
      <c r="B336" s="10"/>
      <c r="C336" s="10"/>
      <c r="D336" s="10"/>
      <c r="E336" s="10"/>
      <c r="F336" s="11"/>
      <c r="G336" s="10"/>
      <c r="H336" s="10"/>
      <c r="I336" s="11"/>
      <c r="J336" s="10"/>
      <c r="K336" s="10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ht="12.75">
      <c r="A337" s="9"/>
      <c r="B337" s="10"/>
      <c r="C337" s="10"/>
      <c r="D337" s="10"/>
      <c r="E337" s="10"/>
      <c r="F337" s="11"/>
      <c r="G337" s="10"/>
      <c r="H337" s="10"/>
      <c r="I337" s="11"/>
      <c r="J337" s="10"/>
      <c r="K337" s="10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ht="12.75">
      <c r="A338" s="9"/>
      <c r="B338" s="10"/>
      <c r="C338" s="10"/>
      <c r="D338" s="10"/>
      <c r="E338" s="10"/>
      <c r="F338" s="11"/>
      <c r="G338" s="10"/>
      <c r="H338" s="10"/>
      <c r="I338" s="11"/>
      <c r="J338" s="10"/>
      <c r="K338" s="10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ht="12.75">
      <c r="A339" s="9"/>
      <c r="B339" s="10"/>
      <c r="C339" s="10"/>
      <c r="D339" s="10"/>
      <c r="E339" s="10"/>
      <c r="F339" s="11"/>
      <c r="G339" s="10"/>
      <c r="H339" s="10"/>
      <c r="I339" s="11"/>
      <c r="J339" s="10"/>
      <c r="K339" s="10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ht="12.75">
      <c r="A340" s="9"/>
      <c r="B340" s="10"/>
      <c r="C340" s="10"/>
      <c r="D340" s="10"/>
      <c r="E340" s="10"/>
      <c r="F340" s="11"/>
      <c r="G340" s="10"/>
      <c r="H340" s="10"/>
      <c r="I340" s="11"/>
      <c r="J340" s="10"/>
      <c r="K340" s="10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ht="12.75">
      <c r="A341" s="9"/>
      <c r="B341" s="10"/>
      <c r="C341" s="10"/>
      <c r="D341" s="10"/>
      <c r="E341" s="10"/>
      <c r="F341" s="11"/>
      <c r="G341" s="10"/>
      <c r="H341" s="10"/>
      <c r="I341" s="11"/>
      <c r="J341" s="10"/>
      <c r="K341" s="10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ht="12.75">
      <c r="A342" s="9"/>
      <c r="B342" s="10"/>
      <c r="C342" s="10"/>
      <c r="D342" s="10"/>
      <c r="E342" s="10"/>
      <c r="F342" s="11"/>
      <c r="G342" s="10"/>
      <c r="H342" s="10"/>
      <c r="I342" s="11"/>
      <c r="J342" s="10"/>
      <c r="K342" s="10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ht="12.75">
      <c r="A343" s="9"/>
      <c r="B343" s="10"/>
      <c r="C343" s="10"/>
      <c r="D343" s="10"/>
      <c r="E343" s="10"/>
      <c r="F343" s="11"/>
      <c r="G343" s="10"/>
      <c r="H343" s="10"/>
      <c r="I343" s="11"/>
      <c r="J343" s="10"/>
      <c r="K343" s="10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ht="12.75">
      <c r="A344" s="9"/>
      <c r="B344" s="10"/>
      <c r="C344" s="10"/>
      <c r="D344" s="10"/>
      <c r="E344" s="10"/>
      <c r="F344" s="11"/>
      <c r="G344" s="10"/>
      <c r="H344" s="10"/>
      <c r="I344" s="11"/>
      <c r="J344" s="10"/>
      <c r="K344" s="10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ht="12.75">
      <c r="A345" s="9"/>
      <c r="B345" s="10"/>
      <c r="C345" s="10"/>
      <c r="D345" s="10"/>
      <c r="E345" s="10"/>
      <c r="F345" s="11"/>
      <c r="G345" s="10"/>
      <c r="H345" s="10"/>
      <c r="I345" s="11"/>
      <c r="J345" s="10"/>
      <c r="K345" s="10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ht="12.75">
      <c r="A346" s="9"/>
      <c r="B346" s="10"/>
      <c r="C346" s="10"/>
      <c r="D346" s="10"/>
      <c r="E346" s="10"/>
      <c r="F346" s="11"/>
      <c r="G346" s="10"/>
      <c r="H346" s="10"/>
      <c r="I346" s="11"/>
      <c r="J346" s="10"/>
      <c r="K346" s="10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ht="12.75">
      <c r="A347" s="9"/>
      <c r="B347" s="10"/>
      <c r="C347" s="10"/>
      <c r="D347" s="10"/>
      <c r="E347" s="10"/>
      <c r="F347" s="11"/>
      <c r="G347" s="10"/>
      <c r="H347" s="10"/>
      <c r="I347" s="11"/>
      <c r="J347" s="10"/>
      <c r="K347" s="10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ht="12.75">
      <c r="A348" s="9"/>
      <c r="B348" s="10"/>
      <c r="C348" s="10"/>
      <c r="D348" s="10"/>
      <c r="E348" s="10"/>
      <c r="F348" s="11"/>
      <c r="G348" s="10"/>
      <c r="H348" s="10"/>
      <c r="I348" s="11"/>
      <c r="J348" s="10"/>
      <c r="K348" s="10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ht="12.75">
      <c r="A349" s="9"/>
      <c r="B349" s="10"/>
      <c r="C349" s="10"/>
      <c r="D349" s="10"/>
      <c r="E349" s="10"/>
      <c r="F349" s="11"/>
      <c r="G349" s="10"/>
      <c r="H349" s="10"/>
      <c r="I349" s="11"/>
      <c r="J349" s="10"/>
      <c r="K349" s="10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ht="12.75">
      <c r="A350" s="9"/>
      <c r="B350" s="10"/>
      <c r="C350" s="10"/>
      <c r="D350" s="10"/>
      <c r="E350" s="10"/>
      <c r="F350" s="11"/>
      <c r="G350" s="10"/>
      <c r="H350" s="10"/>
      <c r="I350" s="11"/>
      <c r="J350" s="10"/>
      <c r="K350" s="10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</sheetData>
  <autoFilter ref="A3:AA309"/>
  <mergeCells count="18">
    <mergeCell ref="AA1:AA2"/>
    <mergeCell ref="F1:I1"/>
    <mergeCell ref="W1:W2"/>
    <mergeCell ref="X1:X2"/>
    <mergeCell ref="Y1:Y2"/>
    <mergeCell ref="Z1:Z2"/>
    <mergeCell ref="S1:S2"/>
    <mergeCell ref="T1:T2"/>
    <mergeCell ref="U1:U2"/>
    <mergeCell ref="V1:V2"/>
    <mergeCell ref="O1:O2"/>
    <mergeCell ref="P1:P2"/>
    <mergeCell ref="Q1:Q2"/>
    <mergeCell ref="R1:R2"/>
    <mergeCell ref="A1:D1"/>
    <mergeCell ref="L1:L2"/>
    <mergeCell ref="M1:M2"/>
    <mergeCell ref="N1:N2"/>
  </mergeCells>
  <printOptions/>
  <pageMargins left="0.21" right="0.19" top="0.24" bottom="0.22" header="0.21" footer="0.22"/>
  <pageSetup fitToHeight="99" fitToWidth="1" orientation="landscape" paperSize="9" scale="83" r:id="rId1"/>
  <headerFooter alignWithMargins="0">
    <oddHeader>&amp;C&amp;18Page
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</dc:creator>
  <cp:keywords/>
  <dc:description/>
  <cp:lastModifiedBy>B</cp:lastModifiedBy>
  <dcterms:created xsi:type="dcterms:W3CDTF">2006-10-14T05:54:33Z</dcterms:created>
  <dcterms:modified xsi:type="dcterms:W3CDTF">2006-10-14T05:56:46Z</dcterms:modified>
  <cp:category/>
  <cp:version/>
  <cp:contentType/>
  <cp:contentStatus/>
</cp:coreProperties>
</file>